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DCY10\Downloads\Data Catalog เพิ่มเติม\Data Catalog เพิ่มเติม\"/>
    </mc:Choice>
  </mc:AlternateContent>
  <xr:revisionPtr revIDLastSave="0" documentId="13_ncr:1_{AC103CDA-F04C-4131-947D-F627E8359F51}" xr6:coauthVersionLast="47" xr6:coauthVersionMax="47" xr10:uidLastSave="{00000000-0000-0000-0000-000000000000}"/>
  <bookViews>
    <workbookView xWindow="-24120" yWindow="915" windowWidth="24240" windowHeight="13140" firstSheet="2" activeTab="2" xr2:uid="{00000000-000D-0000-FFFF-FFFF00000000}"/>
  </bookViews>
  <sheets>
    <sheet name="หอพักที่จดและไม่จดทะเบียน(กทม.)" sheetId="8" r:id="rId1"/>
    <sheet name="แบบติดตามหอพัก (กทม)" sheetId="9" r:id="rId2"/>
    <sheet name="ประเทศ" sheetId="13" r:id="rId3"/>
  </sheets>
  <definedNames>
    <definedName name="_xlnm.Print_Titles" localSheetId="0">'หอพักที่จดและไม่จดทะเบียน(กทม.)'!$1:$4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8" l="1"/>
  <c r="H16" i="8"/>
  <c r="G16" i="8"/>
  <c r="I51" i="8"/>
  <c r="P11" i="8"/>
  <c r="M11" i="8"/>
  <c r="I11" i="8"/>
  <c r="F11" i="8"/>
  <c r="P47" i="8"/>
  <c r="M47" i="8"/>
  <c r="I47" i="8"/>
  <c r="F47" i="8"/>
  <c r="P29" i="8"/>
  <c r="M29" i="8"/>
  <c r="I29" i="8"/>
  <c r="F29" i="8"/>
  <c r="P48" i="8"/>
  <c r="M48" i="8"/>
  <c r="I48" i="8"/>
  <c r="F48" i="8"/>
  <c r="P20" i="8"/>
  <c r="M20" i="8"/>
  <c r="I20" i="8"/>
  <c r="F20" i="8"/>
  <c r="Q20" i="8" l="1"/>
  <c r="Q47" i="8"/>
  <c r="Q11" i="8"/>
  <c r="Q48" i="8"/>
  <c r="Q29" i="8"/>
  <c r="C54" i="9" l="1"/>
  <c r="AA59" i="9" l="1"/>
  <c r="AA58" i="9"/>
  <c r="Z59" i="9"/>
  <c r="Z58" i="9"/>
  <c r="Y59" i="9"/>
  <c r="Y58" i="9"/>
  <c r="X59" i="9"/>
  <c r="X58" i="9"/>
  <c r="W59" i="9"/>
  <c r="W58" i="9"/>
  <c r="V59" i="9"/>
  <c r="V58" i="9"/>
  <c r="U59" i="9"/>
  <c r="U58" i="9"/>
  <c r="T59" i="9"/>
  <c r="T58" i="9"/>
  <c r="S59" i="9"/>
  <c r="S58" i="9"/>
  <c r="R58" i="9"/>
  <c r="R59" i="9"/>
  <c r="Q59" i="9"/>
  <c r="Q58" i="9"/>
  <c r="P59" i="9"/>
  <c r="P58" i="9"/>
  <c r="O59" i="9"/>
  <c r="O58" i="9"/>
  <c r="N59" i="9"/>
  <c r="N58" i="9"/>
  <c r="M59" i="9"/>
  <c r="M58" i="9"/>
  <c r="L59" i="9"/>
  <c r="L58" i="9"/>
  <c r="K59" i="9"/>
  <c r="K58" i="9"/>
  <c r="J59" i="9"/>
  <c r="J58" i="9"/>
  <c r="I59" i="9"/>
  <c r="I58" i="9"/>
  <c r="H59" i="9"/>
  <c r="H58" i="9"/>
  <c r="F58" i="9"/>
  <c r="G58" i="9"/>
  <c r="G59" i="9"/>
  <c r="F59" i="9"/>
  <c r="E59" i="9"/>
  <c r="E58" i="9"/>
  <c r="D59" i="9"/>
  <c r="D58" i="9"/>
  <c r="C59" i="9"/>
  <c r="C58" i="9"/>
  <c r="D54" i="9"/>
  <c r="E54" i="9"/>
  <c r="F54" i="9"/>
  <c r="G54" i="9"/>
  <c r="H54" i="9"/>
  <c r="I54" i="9"/>
  <c r="J54" i="9"/>
  <c r="K54" i="9"/>
  <c r="L54" i="9"/>
  <c r="M54" i="9"/>
  <c r="N54" i="9"/>
  <c r="O54" i="9"/>
  <c r="P54" i="9"/>
  <c r="Q54" i="9"/>
  <c r="R54" i="9"/>
  <c r="S54" i="9"/>
  <c r="T54" i="9"/>
  <c r="U54" i="9"/>
  <c r="V54" i="9"/>
  <c r="W54" i="9"/>
  <c r="X54" i="9"/>
  <c r="Y54" i="9"/>
  <c r="Z54" i="9"/>
  <c r="AA54" i="9"/>
  <c r="C55" i="9"/>
  <c r="D55" i="9"/>
  <c r="E55" i="9"/>
  <c r="F55" i="9"/>
  <c r="G55" i="9"/>
  <c r="H55" i="9"/>
  <c r="I55" i="9"/>
  <c r="J55" i="9"/>
  <c r="K55" i="9"/>
  <c r="L55" i="9"/>
  <c r="M55" i="9"/>
  <c r="N55" i="9"/>
  <c r="O55" i="9"/>
  <c r="P55" i="9"/>
  <c r="Q55" i="9"/>
  <c r="R55" i="9"/>
  <c r="S55" i="9"/>
  <c r="T55" i="9"/>
  <c r="U55" i="9"/>
  <c r="V55" i="9"/>
  <c r="W55" i="9"/>
  <c r="X55" i="9"/>
  <c r="Y55" i="9"/>
  <c r="Z55" i="9"/>
  <c r="AA55" i="9"/>
  <c r="C56" i="9"/>
  <c r="D56" i="9"/>
  <c r="E56" i="9"/>
  <c r="F56" i="9"/>
  <c r="G56" i="9"/>
  <c r="H56" i="9"/>
  <c r="I56" i="9"/>
  <c r="J56" i="9"/>
  <c r="K56" i="9"/>
  <c r="L56" i="9"/>
  <c r="M56" i="9"/>
  <c r="N56" i="9"/>
  <c r="O56" i="9"/>
  <c r="P56" i="9"/>
  <c r="Q56" i="9"/>
  <c r="R56" i="9"/>
  <c r="S56" i="9"/>
  <c r="T56" i="9"/>
  <c r="U56" i="9"/>
  <c r="V56" i="9"/>
  <c r="W56" i="9"/>
  <c r="X56" i="9"/>
  <c r="Y56" i="9"/>
  <c r="Z56" i="9"/>
  <c r="AA56" i="9"/>
  <c r="P5" i="8" l="1"/>
  <c r="F25" i="8"/>
  <c r="P6" i="8"/>
  <c r="P7" i="8"/>
  <c r="P8" i="8"/>
  <c r="P9" i="8"/>
  <c r="P10" i="8"/>
  <c r="P12" i="8"/>
  <c r="P13" i="8"/>
  <c r="P14" i="8"/>
  <c r="P15" i="8"/>
  <c r="P16" i="8"/>
  <c r="P17" i="8"/>
  <c r="P18" i="8"/>
  <c r="P19" i="8"/>
  <c r="P21" i="8"/>
  <c r="P23" i="8"/>
  <c r="P24" i="8"/>
  <c r="P25" i="8"/>
  <c r="P26" i="8"/>
  <c r="P27" i="8"/>
  <c r="P28" i="8"/>
  <c r="P30" i="8"/>
  <c r="P31" i="8"/>
  <c r="P32" i="8"/>
  <c r="P33" i="8"/>
  <c r="P34" i="8"/>
  <c r="P35" i="8"/>
  <c r="P36" i="8"/>
  <c r="P37" i="8"/>
  <c r="P38" i="8"/>
  <c r="P39" i="8"/>
  <c r="P41" i="8"/>
  <c r="P42" i="8"/>
  <c r="P43" i="8"/>
  <c r="P44" i="8"/>
  <c r="P45" i="8"/>
  <c r="P46" i="8"/>
  <c r="P49" i="8"/>
  <c r="P50" i="8"/>
  <c r="P51" i="8"/>
  <c r="P52" i="8"/>
  <c r="P53" i="8"/>
  <c r="P54" i="8"/>
  <c r="M6" i="8"/>
  <c r="M7" i="8"/>
  <c r="M8" i="8"/>
  <c r="M9" i="8"/>
  <c r="M10" i="8"/>
  <c r="M12" i="8"/>
  <c r="M13" i="8"/>
  <c r="M14" i="8"/>
  <c r="M15" i="8"/>
  <c r="M16" i="8"/>
  <c r="M17" i="8"/>
  <c r="M18" i="8"/>
  <c r="M19" i="8"/>
  <c r="M21" i="8"/>
  <c r="M23" i="8"/>
  <c r="M24" i="8"/>
  <c r="M25" i="8"/>
  <c r="M26" i="8"/>
  <c r="M27" i="8"/>
  <c r="M28" i="8"/>
  <c r="M30" i="8"/>
  <c r="M31" i="8"/>
  <c r="M32" i="8"/>
  <c r="M33" i="8"/>
  <c r="M34" i="8"/>
  <c r="M35" i="8"/>
  <c r="M36" i="8"/>
  <c r="Q36" i="8" s="1"/>
  <c r="M38" i="8"/>
  <c r="M39" i="8"/>
  <c r="M40" i="8"/>
  <c r="M41" i="8"/>
  <c r="M42" i="8"/>
  <c r="M43" i="8"/>
  <c r="M44" i="8"/>
  <c r="M45" i="8"/>
  <c r="M46" i="8"/>
  <c r="M49" i="8"/>
  <c r="M50" i="8"/>
  <c r="M51" i="8"/>
  <c r="Q52" i="8"/>
  <c r="M54" i="8"/>
  <c r="M5" i="8"/>
  <c r="F6" i="8"/>
  <c r="F7" i="8"/>
  <c r="F8" i="8"/>
  <c r="F9" i="8"/>
  <c r="F10" i="8"/>
  <c r="F12" i="8"/>
  <c r="F13" i="8"/>
  <c r="F14" i="8"/>
  <c r="F15" i="8"/>
  <c r="F16" i="8"/>
  <c r="F17" i="8"/>
  <c r="F18" i="8"/>
  <c r="F19" i="8"/>
  <c r="F21" i="8"/>
  <c r="F23" i="8"/>
  <c r="F24" i="8"/>
  <c r="F26" i="8"/>
  <c r="F27" i="8"/>
  <c r="F28" i="8"/>
  <c r="F30" i="8"/>
  <c r="F31" i="8"/>
  <c r="F32" i="8"/>
  <c r="F33" i="8"/>
  <c r="F34" i="8"/>
  <c r="F35" i="8"/>
  <c r="F37" i="8"/>
  <c r="Q37" i="8" s="1"/>
  <c r="F38" i="8"/>
  <c r="F39" i="8"/>
  <c r="F40" i="8"/>
  <c r="F41" i="8"/>
  <c r="F42" i="8"/>
  <c r="F43" i="8"/>
  <c r="F44" i="8"/>
  <c r="F45" i="8"/>
  <c r="F46" i="8"/>
  <c r="F49" i="8"/>
  <c r="F50" i="8"/>
  <c r="F51" i="8"/>
  <c r="Q51" i="8" s="1"/>
  <c r="F53" i="8"/>
  <c r="F54" i="8"/>
  <c r="F5" i="8"/>
  <c r="I6" i="8"/>
  <c r="I7" i="8"/>
  <c r="I8" i="8"/>
  <c r="I9" i="8"/>
  <c r="I10" i="8"/>
  <c r="I12" i="8"/>
  <c r="I13" i="8"/>
  <c r="I14" i="8"/>
  <c r="I15" i="8"/>
  <c r="I16" i="8"/>
  <c r="I17" i="8"/>
  <c r="I18" i="8"/>
  <c r="I19" i="8"/>
  <c r="I21" i="8"/>
  <c r="I23" i="8"/>
  <c r="I24" i="8"/>
  <c r="I25" i="8"/>
  <c r="I26" i="8"/>
  <c r="I27" i="8"/>
  <c r="I28" i="8"/>
  <c r="I30" i="8"/>
  <c r="I31" i="8"/>
  <c r="I32" i="8"/>
  <c r="I33" i="8"/>
  <c r="I35" i="8"/>
  <c r="I37" i="8"/>
  <c r="I38" i="8"/>
  <c r="I39" i="8"/>
  <c r="I40" i="8"/>
  <c r="I41" i="8"/>
  <c r="I42" i="8"/>
  <c r="I43" i="8"/>
  <c r="I44" i="8"/>
  <c r="I45" i="8"/>
  <c r="I46" i="8"/>
  <c r="I49" i="8"/>
  <c r="I50" i="8"/>
  <c r="I52" i="8"/>
  <c r="I53" i="8"/>
  <c r="I54" i="8"/>
  <c r="I5" i="8"/>
  <c r="C55" i="8"/>
  <c r="I55" i="8" l="1"/>
  <c r="F55" i="8"/>
  <c r="Q54" i="8"/>
  <c r="M55" i="8"/>
  <c r="Q38" i="8"/>
  <c r="Q28" i="8"/>
  <c r="Q31" i="8"/>
  <c r="Q26" i="8"/>
  <c r="Q17" i="8"/>
  <c r="Q13" i="8"/>
  <c r="Q45" i="8"/>
  <c r="Q41" i="8"/>
  <c r="Q27" i="8"/>
  <c r="Q21" i="8"/>
  <c r="Q16" i="8"/>
  <c r="Q7" i="8"/>
  <c r="Q49" i="8"/>
  <c r="Q30" i="8"/>
  <c r="Q18" i="8"/>
  <c r="Q14" i="8"/>
  <c r="Q9" i="8"/>
  <c r="Q25" i="8"/>
  <c r="Q5" i="8"/>
  <c r="Q50" i="8"/>
  <c r="Q44" i="8"/>
  <c r="Q19" i="8"/>
  <c r="Q15" i="8"/>
  <c r="Q10" i="8"/>
  <c r="Q6" i="8"/>
  <c r="Q40" i="8"/>
  <c r="Q33" i="8"/>
  <c r="Q46" i="8"/>
  <c r="Q8" i="8"/>
  <c r="Q43" i="8"/>
  <c r="Q39" i="8"/>
  <c r="Q24" i="8"/>
  <c r="Q12" i="8"/>
  <c r="Q42" i="8"/>
  <c r="Q23" i="8"/>
  <c r="Q32" i="8"/>
  <c r="Q34" i="8"/>
  <c r="Q35" i="8"/>
  <c r="Q53" i="8"/>
  <c r="P55" i="8"/>
  <c r="H55" i="8"/>
  <c r="Q55" i="8" l="1"/>
  <c r="O55" i="8" l="1"/>
  <c r="N55" i="8"/>
  <c r="L55" i="8"/>
  <c r="K55" i="8"/>
  <c r="J55" i="8"/>
  <c r="G55" i="8"/>
  <c r="E55" i="8"/>
  <c r="D55" i="8"/>
</calcChain>
</file>

<file path=xl/sharedStrings.xml><?xml version="1.0" encoding="utf-8"?>
<sst xmlns="http://schemas.openxmlformats.org/spreadsheetml/2006/main" count="159" uniqueCount="83">
  <si>
    <t>ที่</t>
  </si>
  <si>
    <t>รวม</t>
  </si>
  <si>
    <t xml:space="preserve">รวมทั้งหมด </t>
  </si>
  <si>
    <t>จำนวนหอพักที่ไม่ได้รับใบอนุญาต</t>
  </si>
  <si>
    <t>1.ประเภทหอพัก</t>
  </si>
  <si>
    <t>2.ลักษณะหอพัก</t>
  </si>
  <si>
    <t>หญิง</t>
  </si>
  <si>
    <t>ชาย</t>
  </si>
  <si>
    <t>หอรวม</t>
  </si>
  <si>
    <t>เอกชน</t>
  </si>
  <si>
    <t>สถานศึกษา</t>
  </si>
  <si>
    <t>รายชื่อสำนักงานเขต</t>
  </si>
  <si>
    <t>เขตคลองเตย</t>
  </si>
  <si>
    <t>เขตคลองสาน</t>
  </si>
  <si>
    <t>เขตคลองสามวา</t>
  </si>
  <si>
    <t>เขตคันนายาว</t>
  </si>
  <si>
    <t>เขตจตุจักร</t>
  </si>
  <si>
    <t>เขตจอมทอง</t>
  </si>
  <si>
    <t>เขตดอนเมือง</t>
  </si>
  <si>
    <t>เขตดินแดง</t>
  </si>
  <si>
    <t>เขตดุสิต</t>
  </si>
  <si>
    <t>เขตตลิ่งชัน</t>
  </si>
  <si>
    <t>เขตทวีวัฒนา</t>
  </si>
  <si>
    <t>เขตทุ่งครุ</t>
  </si>
  <si>
    <t>เขตธนบุรี</t>
  </si>
  <si>
    <t>เขตบางกะปิ</t>
  </si>
  <si>
    <t>เขตบางกอกน้อย</t>
  </si>
  <si>
    <t>เขตบางกอกใหญ่</t>
  </si>
  <si>
    <t>เขตบางขุนเทียน</t>
  </si>
  <si>
    <t>เขตบางเขน</t>
  </si>
  <si>
    <t>เขตบางคอแหลม</t>
  </si>
  <si>
    <t>เขตบางแค</t>
  </si>
  <si>
    <t>เขตบางซื่อ</t>
  </si>
  <si>
    <t>เขตบางนา</t>
  </si>
  <si>
    <t>เขตบางบอน</t>
  </si>
  <si>
    <t>เขตบางพลัด</t>
  </si>
  <si>
    <t>เขตบางรัก</t>
  </si>
  <si>
    <t>เขตบึงกุ่ม</t>
  </si>
  <si>
    <t>เขตปทุมวัน</t>
  </si>
  <si>
    <t>เขตประเวศ</t>
  </si>
  <si>
    <t>เขตป้อมปราบศัตรูพ่าย</t>
  </si>
  <si>
    <t>เขตพญาไท</t>
  </si>
  <si>
    <t>เขตพระนคร</t>
  </si>
  <si>
    <t>เขตพระโขนง</t>
  </si>
  <si>
    <t>เขตภาษีเจริญ</t>
  </si>
  <si>
    <t>เขตมีนบุรี</t>
  </si>
  <si>
    <t>เขตยานนาวา</t>
  </si>
  <si>
    <t>เขตราชเทวี</t>
  </si>
  <si>
    <t>เขตราษฏร์บูรณะ</t>
  </si>
  <si>
    <t>เขตลาดกระบัง</t>
  </si>
  <si>
    <t>เขตลาดพร้าว</t>
  </si>
  <si>
    <t>เขตวังทองหลาง</t>
  </si>
  <si>
    <t>เขตวัฒนา</t>
  </si>
  <si>
    <t>เขตสะพานสูง</t>
  </si>
  <si>
    <t>เขตสาทร</t>
  </si>
  <si>
    <t>เขตสายไหม</t>
  </si>
  <si>
    <t>เขตสัมพันธวงศ์</t>
  </si>
  <si>
    <t>เขตสวนหลวง</t>
  </si>
  <si>
    <t>เขตหนองจอก</t>
  </si>
  <si>
    <t>เขตหนองแขม</t>
  </si>
  <si>
    <t>เขตหลักสี่</t>
  </si>
  <si>
    <t>เขตห้วยขวาง</t>
  </si>
  <si>
    <t>รายชื่อ สนง.เขต</t>
  </si>
  <si>
    <t>การสำรวจหอพักที่ได้รับใบอนุญาตประกอบกิจการหอพัก และไม่ได้รับใบอนุญาตประกอบกิจการหอพัก (กรุงเทพมหานคร)</t>
  </si>
  <si>
    <t>แบบติดตามการดำเนินงานของคณะกรรมการจังหวัด (กทม)</t>
  </si>
  <si>
    <t>มีการดำเนินงานของคณะกรรมการจังหวัด</t>
  </si>
  <si>
    <t>ไม่มีการดำเนินงานของคณะกรรมการจังหวัด</t>
  </si>
  <si>
    <t>*หมายเหตุ</t>
  </si>
  <si>
    <t>ค่า SD</t>
  </si>
  <si>
    <t xml:space="preserve">Sum </t>
  </si>
  <si>
    <t xml:space="preserve">ตอบ </t>
  </si>
  <si>
    <t>จำนวนหอพักที่ได้รับใบอนุญาต</t>
  </si>
  <si>
    <t>ค่าเฉลี่ย</t>
  </si>
  <si>
    <t>ราชเทวี</t>
  </si>
  <si>
    <t>ข้อมูล ณ วันที่ 4 สิงหาคม 2566</t>
  </si>
  <si>
    <t>หอพักชาย</t>
  </si>
  <si>
    <t>หอพักหญิง</t>
  </si>
  <si>
    <t>หอพักเอกชน</t>
  </si>
  <si>
    <t>หอพักสถานศึกษา</t>
  </si>
  <si>
    <t>หอพักรวม</t>
  </si>
  <si>
    <t>type</t>
  </si>
  <si>
    <t>order</t>
  </si>
  <si>
    <t>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</si>
</sst>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sz val="11"/>
      <color theme="0"/>
      <name val="Tahoma"/>
      <family val="2"/>
      <charset val="222"/>
      <scheme val="minor"/>
    </font>
    <font>
      <sz val="15"/>
      <color rgb="FFFF0000"/>
      <name val="TH SarabunPSK"/>
      <family val="2"/>
    </font>
    <font>
      <sz val="11"/>
      <name val="Tahoma"/>
      <family val="2"/>
      <charset val="222"/>
      <scheme val="minor"/>
    </font>
    <font>
      <b/>
      <sz val="15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3" fillId="0" borderId="0"/>
    <xf numFmtId="187" fontId="3" fillId="0" borderId="0" applyFont="0" applyFill="0" applyBorder="0" applyAlignment="0" applyProtection="0"/>
  </cellStyleXfs>
  <cellXfs count="103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0" fillId="3" borderId="1" xfId="0" applyFill="1" applyBorder="1"/>
    <xf numFmtId="0" fontId="0" fillId="3" borderId="0" xfId="0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7" fillId="0" borderId="0" xfId="0" applyFont="1"/>
    <xf numFmtId="0" fontId="8" fillId="4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13" xfId="0" applyFont="1" applyBorder="1"/>
    <xf numFmtId="0" fontId="1" fillId="0" borderId="0" xfId="0" applyFont="1"/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9" fillId="0" borderId="0" xfId="0" applyFont="1"/>
    <xf numFmtId="3" fontId="8" fillId="0" borderId="1" xfId="1" applyNumberFormat="1" applyFont="1" applyBorder="1" applyAlignment="1">
      <alignment horizontal="left" vertical="center"/>
    </xf>
    <xf numFmtId="3" fontId="6" fillId="0" borderId="1" xfId="1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horizontal="center"/>
    </xf>
    <xf numFmtId="3" fontId="8" fillId="3" borderId="1" xfId="1" applyNumberFormat="1" applyFont="1" applyFill="1" applyBorder="1" applyAlignment="1">
      <alignment horizontal="left" vertical="center"/>
    </xf>
    <xf numFmtId="0" fontId="8" fillId="4" borderId="7" xfId="0" applyFont="1" applyFill="1" applyBorder="1" applyAlignment="1">
      <alignment horizontal="center"/>
    </xf>
    <xf numFmtId="3" fontId="8" fillId="0" borderId="1" xfId="1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3" fontId="8" fillId="3" borderId="1" xfId="1" applyNumberFormat="1" applyFont="1" applyFill="1" applyBorder="1" applyAlignment="1">
      <alignment horizontal="left" vertical="center" wrapText="1"/>
    </xf>
    <xf numFmtId="3" fontId="6" fillId="0" borderId="1" xfId="1" applyNumberFormat="1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2" xfId="2" applyNumberFormat="1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3" fontId="4" fillId="0" borderId="1" xfId="1" applyNumberFormat="1" applyFont="1" applyBorder="1" applyAlignment="1">
      <alignment horizontal="left" vertical="center" wrapText="1"/>
    </xf>
    <xf numFmtId="0" fontId="6" fillId="0" borderId="1" xfId="2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2" applyNumberFormat="1" applyFont="1" applyFill="1" applyBorder="1" applyAlignment="1">
      <alignment horizontal="center"/>
    </xf>
    <xf numFmtId="3" fontId="4" fillId="0" borderId="1" xfId="1" applyNumberFormat="1" applyFont="1" applyBorder="1" applyAlignment="1">
      <alignment horizontal="left" vertical="center"/>
    </xf>
    <xf numFmtId="0" fontId="6" fillId="0" borderId="3" xfId="2" applyNumberFormat="1" applyFont="1" applyFill="1" applyBorder="1" applyAlignment="1">
      <alignment horizontal="center"/>
    </xf>
    <xf numFmtId="0" fontId="6" fillId="0" borderId="11" xfId="2" applyNumberFormat="1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9" xfId="2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2" applyNumberFormat="1" applyFont="1" applyFill="1" applyBorder="1" applyAlignment="1">
      <alignment horizontal="center" vertical="center"/>
    </xf>
    <xf numFmtId="0" fontId="6" fillId="0" borderId="1" xfId="2" applyNumberFormat="1" applyFont="1" applyFill="1" applyBorder="1" applyAlignment="1">
      <alignment horizontal="center" vertical="center"/>
    </xf>
    <xf numFmtId="0" fontId="6" fillId="0" borderId="11" xfId="2" applyNumberFormat="1" applyFont="1" applyFill="1" applyBorder="1" applyAlignment="1">
      <alignment horizontal="center" vertical="center"/>
    </xf>
    <xf numFmtId="0" fontId="6" fillId="0" borderId="14" xfId="2" applyNumberFormat="1" applyFont="1" applyFill="1" applyBorder="1" applyAlignment="1">
      <alignment horizontal="center"/>
    </xf>
    <xf numFmtId="0" fontId="4" fillId="0" borderId="1" xfId="2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2" applyNumberFormat="1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2" applyNumberFormat="1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2" applyNumberFormat="1" applyFont="1" applyFill="1" applyBorder="1" applyAlignment="1">
      <alignment horizontal="center"/>
    </xf>
    <xf numFmtId="0" fontId="4" fillId="0" borderId="9" xfId="2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4" xfId="2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10" fillId="2" borderId="3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/>
    </xf>
    <xf numFmtId="188" fontId="10" fillId="5" borderId="1" xfId="2" applyNumberFormat="1" applyFont="1" applyFill="1" applyBorder="1" applyAlignment="1">
      <alignment horizontal="center" vertical="center" wrapText="1"/>
    </xf>
    <xf numFmtId="1" fontId="10" fillId="5" borderId="1" xfId="0" applyNumberFormat="1" applyFont="1" applyFill="1" applyBorder="1" applyAlignment="1">
      <alignment horizontal="center"/>
    </xf>
    <xf numFmtId="1" fontId="10" fillId="5" borderId="3" xfId="0" applyNumberFormat="1" applyFont="1" applyFill="1" applyBorder="1" applyAlignment="1">
      <alignment horizontal="center"/>
    </xf>
    <xf numFmtId="1" fontId="10" fillId="5" borderId="4" xfId="0" applyNumberFormat="1" applyFont="1" applyFill="1" applyBorder="1" applyAlignment="1">
      <alignment horizontal="center"/>
    </xf>
    <xf numFmtId="1" fontId="10" fillId="5" borderId="5" xfId="0" applyNumberFormat="1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3">
    <cellStyle name="จุลภาค" xfId="2" builtinId="3"/>
    <cellStyle name="ปกติ" xfId="0" builtinId="0"/>
    <cellStyle name="ปกติ 2 2 4" xfId="1" xr:uid="{00000000-0005-0000-0000-000002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T59"/>
  <sheetViews>
    <sheetView topLeftCell="A37" zoomScale="85" zoomScaleNormal="85" workbookViewId="0">
      <selection activeCell="Q1" sqref="Q1:Q4"/>
    </sheetView>
  </sheetViews>
  <sheetFormatPr defaultRowHeight="14.25" x14ac:dyDescent="0.2"/>
  <cols>
    <col min="1" max="1" width="4.75" customWidth="1"/>
    <col min="2" max="2" width="18.25" customWidth="1"/>
  </cols>
  <sheetData>
    <row r="1" spans="1:17" ht="19.5" x14ac:dyDescent="0.3">
      <c r="A1" s="83" t="s">
        <v>0</v>
      </c>
      <c r="B1" s="83" t="s">
        <v>62</v>
      </c>
      <c r="C1" s="84" t="s">
        <v>63</v>
      </c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5" t="s">
        <v>2</v>
      </c>
    </row>
    <row r="2" spans="1:17" ht="19.5" x14ac:dyDescent="0.3">
      <c r="A2" s="83"/>
      <c r="B2" s="83"/>
      <c r="C2" s="90" t="s">
        <v>71</v>
      </c>
      <c r="D2" s="91"/>
      <c r="E2" s="91"/>
      <c r="F2" s="91"/>
      <c r="G2" s="91"/>
      <c r="H2" s="91"/>
      <c r="I2" s="92"/>
      <c r="J2" s="84" t="s">
        <v>3</v>
      </c>
      <c r="K2" s="84"/>
      <c r="L2" s="84"/>
      <c r="M2" s="84"/>
      <c r="N2" s="84"/>
      <c r="O2" s="84"/>
      <c r="P2" s="84"/>
      <c r="Q2" s="85"/>
    </row>
    <row r="3" spans="1:17" ht="19.5" x14ac:dyDescent="0.3">
      <c r="A3" s="83"/>
      <c r="B3" s="83"/>
      <c r="C3" s="84" t="s">
        <v>4</v>
      </c>
      <c r="D3" s="84"/>
      <c r="E3" s="84"/>
      <c r="F3" s="84"/>
      <c r="G3" s="87" t="s">
        <v>5</v>
      </c>
      <c r="H3" s="88"/>
      <c r="I3" s="89"/>
      <c r="J3" s="84" t="s">
        <v>4</v>
      </c>
      <c r="K3" s="84"/>
      <c r="L3" s="84"/>
      <c r="M3" s="84"/>
      <c r="N3" s="86" t="s">
        <v>5</v>
      </c>
      <c r="O3" s="86"/>
      <c r="P3" s="86"/>
      <c r="Q3" s="85"/>
    </row>
    <row r="4" spans="1:17" ht="19.5" x14ac:dyDescent="0.3">
      <c r="A4" s="83"/>
      <c r="B4" s="83"/>
      <c r="C4" s="16" t="s">
        <v>6</v>
      </c>
      <c r="D4" s="16" t="s">
        <v>7</v>
      </c>
      <c r="E4" s="16" t="s">
        <v>8</v>
      </c>
      <c r="F4" s="4" t="s">
        <v>1</v>
      </c>
      <c r="G4" s="16" t="s">
        <v>9</v>
      </c>
      <c r="H4" s="16" t="s">
        <v>10</v>
      </c>
      <c r="I4" s="4" t="s">
        <v>1</v>
      </c>
      <c r="J4" s="16" t="s">
        <v>6</v>
      </c>
      <c r="K4" s="16" t="s">
        <v>7</v>
      </c>
      <c r="L4" s="16" t="s">
        <v>8</v>
      </c>
      <c r="M4" s="4" t="s">
        <v>1</v>
      </c>
      <c r="N4" s="16" t="s">
        <v>9</v>
      </c>
      <c r="O4" s="16" t="s">
        <v>10</v>
      </c>
      <c r="P4" s="4" t="s">
        <v>1</v>
      </c>
      <c r="Q4" s="85"/>
    </row>
    <row r="5" spans="1:17" ht="19.5" x14ac:dyDescent="0.3">
      <c r="A5" s="16">
        <v>1</v>
      </c>
      <c r="B5" s="36" t="s">
        <v>12</v>
      </c>
      <c r="C5" s="13">
        <v>0</v>
      </c>
      <c r="D5" s="13">
        <v>0</v>
      </c>
      <c r="E5" s="13">
        <v>0</v>
      </c>
      <c r="F5" s="12">
        <f>C5+D5+E5</f>
        <v>0</v>
      </c>
      <c r="G5" s="13">
        <v>0</v>
      </c>
      <c r="H5" s="13">
        <v>0</v>
      </c>
      <c r="I5" s="12">
        <f>G5+H5</f>
        <v>0</v>
      </c>
      <c r="J5" s="23">
        <v>0</v>
      </c>
      <c r="K5" s="13">
        <v>0</v>
      </c>
      <c r="L5" s="13">
        <v>0</v>
      </c>
      <c r="M5" s="12">
        <f>J5+K5+L5</f>
        <v>0</v>
      </c>
      <c r="N5" s="13">
        <v>0</v>
      </c>
      <c r="O5" s="13">
        <v>0</v>
      </c>
      <c r="P5" s="12">
        <f>N5+O5</f>
        <v>0</v>
      </c>
      <c r="Q5" s="13">
        <f>F5+M5</f>
        <v>0</v>
      </c>
    </row>
    <row r="6" spans="1:17" ht="19.5" x14ac:dyDescent="0.3">
      <c r="A6" s="16">
        <v>2</v>
      </c>
      <c r="B6" s="27" t="s">
        <v>13</v>
      </c>
      <c r="C6" s="13">
        <v>0</v>
      </c>
      <c r="D6" s="13">
        <v>0</v>
      </c>
      <c r="E6" s="13">
        <v>0</v>
      </c>
      <c r="F6" s="12">
        <f t="shared" ref="F6:F54" si="0">C6+D6+E6</f>
        <v>0</v>
      </c>
      <c r="G6" s="13">
        <v>0</v>
      </c>
      <c r="H6" s="13">
        <v>0</v>
      </c>
      <c r="I6" s="12">
        <f t="shared" ref="I6:I54" si="1">G6+H6</f>
        <v>0</v>
      </c>
      <c r="J6" s="23">
        <v>0</v>
      </c>
      <c r="K6" s="13">
        <v>0</v>
      </c>
      <c r="L6" s="13">
        <v>0</v>
      </c>
      <c r="M6" s="12">
        <f t="shared" ref="M6:M54" si="2">J6+K6+L6</f>
        <v>0</v>
      </c>
      <c r="N6" s="13">
        <v>0</v>
      </c>
      <c r="O6" s="13">
        <v>0</v>
      </c>
      <c r="P6" s="12">
        <f t="shared" ref="P6:P54" si="3">N6+O6</f>
        <v>0</v>
      </c>
      <c r="Q6" s="13">
        <f>F6+M6</f>
        <v>0</v>
      </c>
    </row>
    <row r="7" spans="1:17" ht="19.5" x14ac:dyDescent="0.3">
      <c r="A7" s="16">
        <v>3</v>
      </c>
      <c r="B7" s="29" t="s">
        <v>14</v>
      </c>
      <c r="C7" s="16">
        <v>0</v>
      </c>
      <c r="D7" s="16">
        <v>0</v>
      </c>
      <c r="E7" s="16">
        <v>0</v>
      </c>
      <c r="F7" s="4">
        <f t="shared" si="0"/>
        <v>0</v>
      </c>
      <c r="G7" s="16">
        <v>0</v>
      </c>
      <c r="H7" s="16">
        <v>0</v>
      </c>
      <c r="I7" s="4">
        <f t="shared" si="1"/>
        <v>0</v>
      </c>
      <c r="J7" s="17">
        <v>0</v>
      </c>
      <c r="K7" s="16">
        <v>0</v>
      </c>
      <c r="L7" s="16">
        <v>0</v>
      </c>
      <c r="M7" s="4">
        <f t="shared" si="2"/>
        <v>0</v>
      </c>
      <c r="N7" s="16">
        <v>0</v>
      </c>
      <c r="O7" s="16">
        <v>0</v>
      </c>
      <c r="P7" s="4">
        <f t="shared" si="3"/>
        <v>0</v>
      </c>
      <c r="Q7" s="16">
        <f t="shared" ref="Q7:Q54" si="4">F7+M7</f>
        <v>0</v>
      </c>
    </row>
    <row r="8" spans="1:17" ht="19.5" x14ac:dyDescent="0.3">
      <c r="A8" s="16">
        <v>4</v>
      </c>
      <c r="B8" s="29" t="s">
        <v>15</v>
      </c>
      <c r="C8" s="16">
        <v>0</v>
      </c>
      <c r="D8" s="16">
        <v>0</v>
      </c>
      <c r="E8" s="16">
        <v>0</v>
      </c>
      <c r="F8" s="4">
        <f t="shared" si="0"/>
        <v>0</v>
      </c>
      <c r="G8" s="16">
        <v>0</v>
      </c>
      <c r="H8" s="16">
        <v>0</v>
      </c>
      <c r="I8" s="4">
        <f t="shared" si="1"/>
        <v>0</v>
      </c>
      <c r="J8" s="17">
        <v>0</v>
      </c>
      <c r="K8" s="16">
        <v>0</v>
      </c>
      <c r="L8" s="16">
        <v>0</v>
      </c>
      <c r="M8" s="4">
        <f t="shared" si="2"/>
        <v>0</v>
      </c>
      <c r="N8" s="16">
        <v>0</v>
      </c>
      <c r="O8" s="16">
        <v>0</v>
      </c>
      <c r="P8" s="4">
        <f t="shared" si="3"/>
        <v>0</v>
      </c>
      <c r="Q8" s="16">
        <f t="shared" si="4"/>
        <v>0</v>
      </c>
    </row>
    <row r="9" spans="1:17" ht="19.5" x14ac:dyDescent="0.3">
      <c r="A9" s="13">
        <v>5</v>
      </c>
      <c r="B9" s="28" t="s">
        <v>16</v>
      </c>
      <c r="C9" s="13">
        <v>0</v>
      </c>
      <c r="D9" s="13">
        <v>0</v>
      </c>
      <c r="E9" s="13">
        <v>9</v>
      </c>
      <c r="F9" s="12">
        <f t="shared" si="0"/>
        <v>9</v>
      </c>
      <c r="G9" s="13">
        <v>9</v>
      </c>
      <c r="H9" s="13">
        <v>0</v>
      </c>
      <c r="I9" s="12">
        <f t="shared" si="1"/>
        <v>9</v>
      </c>
      <c r="J9" s="23">
        <v>0</v>
      </c>
      <c r="K9" s="13">
        <v>0</v>
      </c>
      <c r="L9" s="13">
        <v>0</v>
      </c>
      <c r="M9" s="12">
        <f t="shared" si="2"/>
        <v>0</v>
      </c>
      <c r="N9" s="13">
        <v>0</v>
      </c>
      <c r="O9" s="13">
        <v>0</v>
      </c>
      <c r="P9" s="12">
        <f t="shared" si="3"/>
        <v>0</v>
      </c>
      <c r="Q9" s="13">
        <f>F9+M9</f>
        <v>9</v>
      </c>
    </row>
    <row r="10" spans="1:17" ht="19.5" x14ac:dyDescent="0.3">
      <c r="A10" s="16">
        <v>6</v>
      </c>
      <c r="B10" s="26" t="s">
        <v>17</v>
      </c>
      <c r="C10" s="13">
        <v>0</v>
      </c>
      <c r="D10" s="13">
        <v>0</v>
      </c>
      <c r="E10" s="13">
        <v>0</v>
      </c>
      <c r="F10" s="12">
        <f t="shared" si="0"/>
        <v>0</v>
      </c>
      <c r="G10" s="13">
        <v>0</v>
      </c>
      <c r="H10" s="13">
        <v>0</v>
      </c>
      <c r="I10" s="12">
        <f t="shared" si="1"/>
        <v>0</v>
      </c>
      <c r="J10" s="23">
        <v>0</v>
      </c>
      <c r="K10" s="13">
        <v>0</v>
      </c>
      <c r="L10" s="13">
        <v>0</v>
      </c>
      <c r="M10" s="12">
        <f t="shared" si="2"/>
        <v>0</v>
      </c>
      <c r="N10" s="13">
        <v>0</v>
      </c>
      <c r="O10" s="13">
        <v>0</v>
      </c>
      <c r="P10" s="12">
        <f t="shared" si="3"/>
        <v>0</v>
      </c>
      <c r="Q10" s="13">
        <f t="shared" si="4"/>
        <v>0</v>
      </c>
    </row>
    <row r="11" spans="1:17" ht="19.5" x14ac:dyDescent="0.3">
      <c r="A11" s="13">
        <v>7</v>
      </c>
      <c r="B11" s="26" t="s">
        <v>18</v>
      </c>
      <c r="C11" s="13">
        <v>1</v>
      </c>
      <c r="D11" s="13">
        <v>1</v>
      </c>
      <c r="E11" s="13">
        <v>0</v>
      </c>
      <c r="F11" s="12">
        <f t="shared" si="0"/>
        <v>2</v>
      </c>
      <c r="G11" s="13">
        <v>0</v>
      </c>
      <c r="H11" s="13">
        <v>2</v>
      </c>
      <c r="I11" s="12">
        <f>G11+H11</f>
        <v>2</v>
      </c>
      <c r="J11" s="23">
        <v>0</v>
      </c>
      <c r="K11" s="13">
        <v>0</v>
      </c>
      <c r="L11" s="13">
        <v>0</v>
      </c>
      <c r="M11" s="12">
        <f t="shared" si="2"/>
        <v>0</v>
      </c>
      <c r="N11" s="13">
        <v>0</v>
      </c>
      <c r="O11" s="13">
        <v>0</v>
      </c>
      <c r="P11" s="12">
        <f t="shared" si="3"/>
        <v>0</v>
      </c>
      <c r="Q11" s="13">
        <f t="shared" si="4"/>
        <v>2</v>
      </c>
    </row>
    <row r="12" spans="1:17" ht="19.5" x14ac:dyDescent="0.3">
      <c r="A12" s="13">
        <v>8</v>
      </c>
      <c r="B12" s="26" t="s">
        <v>19</v>
      </c>
      <c r="C12" s="13">
        <v>17</v>
      </c>
      <c r="D12" s="13">
        <v>0</v>
      </c>
      <c r="E12" s="13">
        <v>34</v>
      </c>
      <c r="F12" s="12">
        <f t="shared" si="0"/>
        <v>51</v>
      </c>
      <c r="G12" s="13">
        <f>17+34</f>
        <v>51</v>
      </c>
      <c r="H12" s="13">
        <v>0</v>
      </c>
      <c r="I12" s="12">
        <f t="shared" si="1"/>
        <v>51</v>
      </c>
      <c r="J12" s="23">
        <v>2</v>
      </c>
      <c r="K12" s="13">
        <v>1</v>
      </c>
      <c r="L12" s="13">
        <v>3</v>
      </c>
      <c r="M12" s="12">
        <f t="shared" si="2"/>
        <v>6</v>
      </c>
      <c r="N12" s="13">
        <v>6</v>
      </c>
      <c r="O12" s="13">
        <v>0</v>
      </c>
      <c r="P12" s="12">
        <f t="shared" si="3"/>
        <v>6</v>
      </c>
      <c r="Q12" s="13">
        <f t="shared" si="4"/>
        <v>57</v>
      </c>
    </row>
    <row r="13" spans="1:17" ht="19.5" x14ac:dyDescent="0.3">
      <c r="A13" s="16">
        <v>9</v>
      </c>
      <c r="B13" s="21" t="s">
        <v>20</v>
      </c>
      <c r="C13" s="16">
        <v>14</v>
      </c>
      <c r="D13" s="16">
        <v>3</v>
      </c>
      <c r="E13" s="16">
        <v>17</v>
      </c>
      <c r="F13" s="4">
        <f t="shared" si="0"/>
        <v>34</v>
      </c>
      <c r="G13" s="16">
        <v>34</v>
      </c>
      <c r="H13" s="16">
        <v>0</v>
      </c>
      <c r="I13" s="4">
        <f t="shared" si="1"/>
        <v>34</v>
      </c>
      <c r="J13" s="30">
        <v>0</v>
      </c>
      <c r="K13" s="16">
        <v>0</v>
      </c>
      <c r="L13" s="16">
        <v>0</v>
      </c>
      <c r="M13" s="4">
        <f t="shared" si="2"/>
        <v>0</v>
      </c>
      <c r="N13" s="16">
        <v>0</v>
      </c>
      <c r="O13" s="16">
        <v>0</v>
      </c>
      <c r="P13" s="4">
        <f t="shared" si="3"/>
        <v>0</v>
      </c>
      <c r="Q13" s="16">
        <f t="shared" si="4"/>
        <v>34</v>
      </c>
    </row>
    <row r="14" spans="1:17" ht="19.5" x14ac:dyDescent="0.3">
      <c r="A14" s="16">
        <v>10</v>
      </c>
      <c r="B14" s="21" t="s">
        <v>21</v>
      </c>
      <c r="C14" s="16">
        <v>0</v>
      </c>
      <c r="D14" s="16">
        <v>0</v>
      </c>
      <c r="E14" s="16">
        <v>0</v>
      </c>
      <c r="F14" s="4">
        <f t="shared" si="0"/>
        <v>0</v>
      </c>
      <c r="G14" s="16">
        <v>0</v>
      </c>
      <c r="H14" s="16">
        <v>0</v>
      </c>
      <c r="I14" s="4">
        <f t="shared" si="1"/>
        <v>0</v>
      </c>
      <c r="J14" s="17">
        <v>0</v>
      </c>
      <c r="K14" s="16">
        <v>0</v>
      </c>
      <c r="L14" s="16">
        <v>0</v>
      </c>
      <c r="M14" s="4">
        <f t="shared" si="2"/>
        <v>0</v>
      </c>
      <c r="N14" s="16">
        <v>0</v>
      </c>
      <c r="O14" s="16">
        <v>0</v>
      </c>
      <c r="P14" s="4">
        <f t="shared" si="3"/>
        <v>0</v>
      </c>
      <c r="Q14" s="16">
        <f t="shared" si="4"/>
        <v>0</v>
      </c>
    </row>
    <row r="15" spans="1:17" ht="19.5" x14ac:dyDescent="0.3">
      <c r="A15" s="13">
        <v>11</v>
      </c>
      <c r="B15" s="20" t="s">
        <v>22</v>
      </c>
      <c r="C15" s="13">
        <v>0</v>
      </c>
      <c r="D15" s="13">
        <v>0</v>
      </c>
      <c r="E15" s="13">
        <v>0</v>
      </c>
      <c r="F15" s="12">
        <f t="shared" si="0"/>
        <v>0</v>
      </c>
      <c r="G15" s="13">
        <v>0</v>
      </c>
      <c r="H15" s="13">
        <v>0</v>
      </c>
      <c r="I15" s="12">
        <f t="shared" si="1"/>
        <v>0</v>
      </c>
      <c r="J15" s="23">
        <v>0</v>
      </c>
      <c r="K15" s="13">
        <v>0</v>
      </c>
      <c r="L15" s="13">
        <v>0</v>
      </c>
      <c r="M15" s="12">
        <f t="shared" si="2"/>
        <v>0</v>
      </c>
      <c r="N15" s="13">
        <v>0</v>
      </c>
      <c r="O15" s="13">
        <v>0</v>
      </c>
      <c r="P15" s="12">
        <f t="shared" si="3"/>
        <v>0</v>
      </c>
      <c r="Q15" s="13">
        <f t="shared" si="4"/>
        <v>0</v>
      </c>
    </row>
    <row r="16" spans="1:17" ht="19.5" x14ac:dyDescent="0.3">
      <c r="A16" s="13">
        <v>12</v>
      </c>
      <c r="B16" s="20" t="s">
        <v>23</v>
      </c>
      <c r="C16" s="13">
        <v>21</v>
      </c>
      <c r="D16" s="13">
        <v>17</v>
      </c>
      <c r="E16" s="13">
        <v>38</v>
      </c>
      <c r="F16" s="12">
        <f t="shared" si="0"/>
        <v>76</v>
      </c>
      <c r="G16" s="13">
        <f>21+17</f>
        <v>38</v>
      </c>
      <c r="H16" s="13">
        <f>38</f>
        <v>38</v>
      </c>
      <c r="I16" s="12">
        <f t="shared" si="1"/>
        <v>76</v>
      </c>
      <c r="J16" s="23">
        <v>0</v>
      </c>
      <c r="K16" s="13">
        <v>0</v>
      </c>
      <c r="L16" s="13">
        <v>10</v>
      </c>
      <c r="M16" s="12">
        <f t="shared" si="2"/>
        <v>10</v>
      </c>
      <c r="N16" s="13">
        <v>9</v>
      </c>
      <c r="O16" s="13">
        <v>1</v>
      </c>
      <c r="P16" s="12">
        <f t="shared" si="3"/>
        <v>10</v>
      </c>
      <c r="Q16" s="13">
        <f>F16+M16</f>
        <v>86</v>
      </c>
    </row>
    <row r="17" spans="1:17" ht="19.5" x14ac:dyDescent="0.3">
      <c r="A17" s="16">
        <v>13</v>
      </c>
      <c r="B17" s="21" t="s">
        <v>24</v>
      </c>
      <c r="C17" s="16">
        <v>18</v>
      </c>
      <c r="D17" s="16">
        <v>4</v>
      </c>
      <c r="E17" s="16">
        <v>0</v>
      </c>
      <c r="F17" s="4">
        <f t="shared" si="0"/>
        <v>22</v>
      </c>
      <c r="G17" s="16">
        <v>22</v>
      </c>
      <c r="H17" s="16">
        <v>0</v>
      </c>
      <c r="I17" s="4">
        <f t="shared" si="1"/>
        <v>22</v>
      </c>
      <c r="J17" s="17">
        <v>7</v>
      </c>
      <c r="K17" s="16">
        <v>2</v>
      </c>
      <c r="L17" s="16">
        <v>0</v>
      </c>
      <c r="M17" s="4">
        <f t="shared" si="2"/>
        <v>9</v>
      </c>
      <c r="N17" s="16">
        <v>9</v>
      </c>
      <c r="O17" s="16">
        <v>0</v>
      </c>
      <c r="P17" s="4">
        <f t="shared" si="3"/>
        <v>9</v>
      </c>
      <c r="Q17" s="16">
        <f>F17+M17</f>
        <v>31</v>
      </c>
    </row>
    <row r="18" spans="1:17" ht="19.5" x14ac:dyDescent="0.3">
      <c r="A18" s="13">
        <v>14</v>
      </c>
      <c r="B18" s="20" t="s">
        <v>25</v>
      </c>
      <c r="C18" s="13">
        <v>0</v>
      </c>
      <c r="D18" s="13">
        <v>0</v>
      </c>
      <c r="E18" s="13">
        <v>0</v>
      </c>
      <c r="F18" s="12">
        <f t="shared" si="0"/>
        <v>0</v>
      </c>
      <c r="G18" s="13">
        <v>0</v>
      </c>
      <c r="H18" s="13">
        <v>0</v>
      </c>
      <c r="I18" s="12">
        <f t="shared" si="1"/>
        <v>0</v>
      </c>
      <c r="J18" s="23">
        <v>0</v>
      </c>
      <c r="K18" s="13">
        <v>0</v>
      </c>
      <c r="L18" s="13">
        <v>0</v>
      </c>
      <c r="M18" s="12">
        <f t="shared" si="2"/>
        <v>0</v>
      </c>
      <c r="N18" s="13">
        <v>0</v>
      </c>
      <c r="O18" s="13">
        <v>0</v>
      </c>
      <c r="P18" s="12">
        <f t="shared" si="3"/>
        <v>0</v>
      </c>
      <c r="Q18" s="13">
        <f>F18+M18</f>
        <v>0</v>
      </c>
    </row>
    <row r="19" spans="1:17" ht="19.5" x14ac:dyDescent="0.3">
      <c r="A19" s="13">
        <v>15</v>
      </c>
      <c r="B19" s="20" t="s">
        <v>26</v>
      </c>
      <c r="C19" s="13">
        <v>1</v>
      </c>
      <c r="D19" s="13">
        <v>0</v>
      </c>
      <c r="E19" s="13">
        <v>1</v>
      </c>
      <c r="F19" s="12">
        <f t="shared" si="0"/>
        <v>2</v>
      </c>
      <c r="G19" s="13">
        <v>2</v>
      </c>
      <c r="H19" s="13">
        <v>0</v>
      </c>
      <c r="I19" s="12">
        <f t="shared" si="1"/>
        <v>2</v>
      </c>
      <c r="J19" s="23">
        <v>0</v>
      </c>
      <c r="K19" s="13">
        <v>0</v>
      </c>
      <c r="L19" s="13">
        <v>0</v>
      </c>
      <c r="M19" s="12">
        <f t="shared" si="2"/>
        <v>0</v>
      </c>
      <c r="N19" s="13">
        <v>0</v>
      </c>
      <c r="O19" s="13">
        <v>0</v>
      </c>
      <c r="P19" s="12">
        <f t="shared" si="3"/>
        <v>0</v>
      </c>
      <c r="Q19" s="13">
        <f t="shared" si="4"/>
        <v>2</v>
      </c>
    </row>
    <row r="20" spans="1:17" ht="25.5" customHeight="1" x14ac:dyDescent="0.3">
      <c r="A20" s="16">
        <v>16</v>
      </c>
      <c r="B20" s="20" t="s">
        <v>27</v>
      </c>
      <c r="C20" s="13">
        <v>3</v>
      </c>
      <c r="D20" s="13">
        <v>1</v>
      </c>
      <c r="E20" s="13">
        <v>0</v>
      </c>
      <c r="F20" s="12">
        <f t="shared" si="0"/>
        <v>4</v>
      </c>
      <c r="G20" s="13">
        <v>4</v>
      </c>
      <c r="H20" s="13">
        <v>0</v>
      </c>
      <c r="I20" s="12">
        <f t="shared" si="1"/>
        <v>4</v>
      </c>
      <c r="J20" s="23">
        <v>0</v>
      </c>
      <c r="K20" s="13">
        <v>0</v>
      </c>
      <c r="L20" s="13">
        <v>0</v>
      </c>
      <c r="M20" s="12">
        <f t="shared" si="2"/>
        <v>0</v>
      </c>
      <c r="N20" s="13">
        <v>0</v>
      </c>
      <c r="O20" s="13">
        <v>0</v>
      </c>
      <c r="P20" s="12">
        <f t="shared" si="3"/>
        <v>0</v>
      </c>
      <c r="Q20" s="13">
        <f t="shared" si="4"/>
        <v>4</v>
      </c>
    </row>
    <row r="21" spans="1:17" ht="19.5" x14ac:dyDescent="0.3">
      <c r="A21" s="16">
        <v>17</v>
      </c>
      <c r="B21" s="21" t="s">
        <v>28</v>
      </c>
      <c r="C21" s="16">
        <v>0</v>
      </c>
      <c r="D21" s="16">
        <v>0</v>
      </c>
      <c r="E21" s="16">
        <v>0</v>
      </c>
      <c r="F21" s="4">
        <f t="shared" si="0"/>
        <v>0</v>
      </c>
      <c r="G21" s="16">
        <v>0</v>
      </c>
      <c r="H21" s="16">
        <v>0</v>
      </c>
      <c r="I21" s="4">
        <f t="shared" si="1"/>
        <v>0</v>
      </c>
      <c r="J21" s="17">
        <v>0</v>
      </c>
      <c r="K21" s="16">
        <v>0</v>
      </c>
      <c r="L21" s="16">
        <v>0</v>
      </c>
      <c r="M21" s="4">
        <f t="shared" si="2"/>
        <v>0</v>
      </c>
      <c r="N21" s="16">
        <v>0</v>
      </c>
      <c r="O21" s="16">
        <v>0</v>
      </c>
      <c r="P21" s="4">
        <f t="shared" si="3"/>
        <v>0</v>
      </c>
      <c r="Q21" s="16">
        <f t="shared" si="4"/>
        <v>0</v>
      </c>
    </row>
    <row r="22" spans="1:17" ht="19.5" x14ac:dyDescent="0.3">
      <c r="A22" s="16">
        <v>18</v>
      </c>
      <c r="B22" s="20" t="s">
        <v>29</v>
      </c>
      <c r="C22" s="13">
        <v>0</v>
      </c>
      <c r="D22" s="13">
        <v>0</v>
      </c>
      <c r="E22" s="13">
        <v>0</v>
      </c>
      <c r="F22" s="12">
        <v>0</v>
      </c>
      <c r="G22" s="13">
        <v>0</v>
      </c>
      <c r="H22" s="13">
        <v>0</v>
      </c>
      <c r="I22" s="12">
        <v>0</v>
      </c>
      <c r="J22" s="23">
        <v>0</v>
      </c>
      <c r="K22" s="13">
        <v>0</v>
      </c>
      <c r="L22" s="13">
        <v>0</v>
      </c>
      <c r="M22" s="12">
        <v>0</v>
      </c>
      <c r="N22" s="13">
        <v>0</v>
      </c>
      <c r="O22" s="13">
        <v>0</v>
      </c>
      <c r="P22" s="12">
        <v>0</v>
      </c>
      <c r="Q22" s="13">
        <v>0</v>
      </c>
    </row>
    <row r="23" spans="1:17" ht="19.5" x14ac:dyDescent="0.3">
      <c r="A23" s="13">
        <v>19</v>
      </c>
      <c r="B23" s="20" t="s">
        <v>30</v>
      </c>
      <c r="C23" s="13">
        <v>0</v>
      </c>
      <c r="D23" s="13">
        <v>0</v>
      </c>
      <c r="E23" s="13">
        <v>0</v>
      </c>
      <c r="F23" s="12">
        <f t="shared" si="0"/>
        <v>0</v>
      </c>
      <c r="G23" s="13">
        <v>0</v>
      </c>
      <c r="H23" s="13">
        <v>0</v>
      </c>
      <c r="I23" s="12">
        <f t="shared" si="1"/>
        <v>0</v>
      </c>
      <c r="J23" s="23">
        <v>0</v>
      </c>
      <c r="K23" s="13">
        <v>0</v>
      </c>
      <c r="L23" s="13">
        <v>0</v>
      </c>
      <c r="M23" s="12">
        <f t="shared" si="2"/>
        <v>0</v>
      </c>
      <c r="N23" s="13">
        <v>0</v>
      </c>
      <c r="O23" s="13">
        <v>0</v>
      </c>
      <c r="P23" s="12">
        <f t="shared" si="3"/>
        <v>0</v>
      </c>
      <c r="Q23" s="13">
        <f t="shared" si="4"/>
        <v>0</v>
      </c>
    </row>
    <row r="24" spans="1:17" ht="19.5" x14ac:dyDescent="0.3">
      <c r="A24" s="13">
        <v>20</v>
      </c>
      <c r="B24" s="20" t="s">
        <v>31</v>
      </c>
      <c r="C24" s="13">
        <v>0</v>
      </c>
      <c r="D24" s="13">
        <v>1</v>
      </c>
      <c r="E24" s="13">
        <v>0</v>
      </c>
      <c r="F24" s="12">
        <f t="shared" si="0"/>
        <v>1</v>
      </c>
      <c r="G24" s="13">
        <v>1</v>
      </c>
      <c r="H24" s="13">
        <v>0</v>
      </c>
      <c r="I24" s="12">
        <f t="shared" si="1"/>
        <v>1</v>
      </c>
      <c r="J24" s="23">
        <v>0</v>
      </c>
      <c r="K24" s="13">
        <v>0</v>
      </c>
      <c r="L24" s="13">
        <v>0</v>
      </c>
      <c r="M24" s="12">
        <f t="shared" si="2"/>
        <v>0</v>
      </c>
      <c r="N24" s="13">
        <v>0</v>
      </c>
      <c r="O24" s="13">
        <v>0</v>
      </c>
      <c r="P24" s="12">
        <f t="shared" si="3"/>
        <v>0</v>
      </c>
      <c r="Q24" s="13">
        <f t="shared" si="4"/>
        <v>1</v>
      </c>
    </row>
    <row r="25" spans="1:17" ht="19.5" x14ac:dyDescent="0.3">
      <c r="A25" s="13">
        <v>21</v>
      </c>
      <c r="B25" s="20" t="s">
        <v>32</v>
      </c>
      <c r="C25" s="13">
        <v>11</v>
      </c>
      <c r="D25" s="13">
        <v>18</v>
      </c>
      <c r="E25" s="13">
        <v>0</v>
      </c>
      <c r="F25" s="25">
        <f>C25+D25+E25</f>
        <v>29</v>
      </c>
      <c r="G25" s="13">
        <v>27</v>
      </c>
      <c r="H25" s="13">
        <v>2</v>
      </c>
      <c r="I25" s="12">
        <f t="shared" si="1"/>
        <v>29</v>
      </c>
      <c r="J25" s="23">
        <v>26</v>
      </c>
      <c r="K25" s="13">
        <v>31</v>
      </c>
      <c r="L25" s="13">
        <v>0</v>
      </c>
      <c r="M25" s="12">
        <f t="shared" si="2"/>
        <v>57</v>
      </c>
      <c r="N25" s="13">
        <v>57</v>
      </c>
      <c r="O25" s="13">
        <v>0</v>
      </c>
      <c r="P25" s="12">
        <f t="shared" si="3"/>
        <v>57</v>
      </c>
      <c r="Q25" s="13">
        <f>F25+M25</f>
        <v>86</v>
      </c>
    </row>
    <row r="26" spans="1:17" ht="19.5" x14ac:dyDescent="0.3">
      <c r="A26" s="13">
        <v>22</v>
      </c>
      <c r="B26" s="20" t="s">
        <v>33</v>
      </c>
      <c r="C26" s="13">
        <v>0</v>
      </c>
      <c r="D26" s="13">
        <v>0</v>
      </c>
      <c r="E26" s="13">
        <v>0</v>
      </c>
      <c r="F26" s="12">
        <f t="shared" si="0"/>
        <v>0</v>
      </c>
      <c r="G26" s="13">
        <v>0</v>
      </c>
      <c r="H26" s="13">
        <v>0</v>
      </c>
      <c r="I26" s="12">
        <f t="shared" si="1"/>
        <v>0</v>
      </c>
      <c r="J26" s="23">
        <v>0</v>
      </c>
      <c r="K26" s="13">
        <v>0</v>
      </c>
      <c r="L26" s="13">
        <v>0</v>
      </c>
      <c r="M26" s="12">
        <f t="shared" si="2"/>
        <v>0</v>
      </c>
      <c r="N26" s="13">
        <v>0</v>
      </c>
      <c r="O26" s="13">
        <v>0</v>
      </c>
      <c r="P26" s="12">
        <f t="shared" si="3"/>
        <v>0</v>
      </c>
      <c r="Q26" s="13">
        <f t="shared" si="4"/>
        <v>0</v>
      </c>
    </row>
    <row r="27" spans="1:17" ht="19.5" x14ac:dyDescent="0.3">
      <c r="A27" s="16">
        <v>23</v>
      </c>
      <c r="B27" s="21" t="s">
        <v>34</v>
      </c>
      <c r="C27" s="16">
        <v>0</v>
      </c>
      <c r="D27" s="16">
        <v>0</v>
      </c>
      <c r="E27" s="16">
        <v>0</v>
      </c>
      <c r="F27" s="4">
        <f t="shared" si="0"/>
        <v>0</v>
      </c>
      <c r="G27" s="16">
        <v>0</v>
      </c>
      <c r="H27" s="16">
        <v>0</v>
      </c>
      <c r="I27" s="4">
        <f t="shared" si="1"/>
        <v>0</v>
      </c>
      <c r="J27" s="17">
        <v>0</v>
      </c>
      <c r="K27" s="16">
        <v>0</v>
      </c>
      <c r="L27" s="16">
        <v>0</v>
      </c>
      <c r="M27" s="4">
        <f t="shared" si="2"/>
        <v>0</v>
      </c>
      <c r="N27" s="16">
        <v>0</v>
      </c>
      <c r="O27" s="16">
        <v>0</v>
      </c>
      <c r="P27" s="4">
        <f t="shared" si="3"/>
        <v>0</v>
      </c>
      <c r="Q27" s="16">
        <f t="shared" si="4"/>
        <v>0</v>
      </c>
    </row>
    <row r="28" spans="1:17" ht="19.5" x14ac:dyDescent="0.3">
      <c r="A28" s="13">
        <v>24</v>
      </c>
      <c r="B28" s="20" t="s">
        <v>35</v>
      </c>
      <c r="C28" s="13">
        <v>1</v>
      </c>
      <c r="D28" s="13">
        <v>0</v>
      </c>
      <c r="E28" s="13">
        <v>0</v>
      </c>
      <c r="F28" s="12">
        <f t="shared" si="0"/>
        <v>1</v>
      </c>
      <c r="G28" s="13">
        <v>1</v>
      </c>
      <c r="H28" s="13">
        <v>0</v>
      </c>
      <c r="I28" s="12">
        <f t="shared" si="1"/>
        <v>1</v>
      </c>
      <c r="J28" s="23">
        <v>0</v>
      </c>
      <c r="K28" s="13">
        <v>0</v>
      </c>
      <c r="L28" s="13">
        <v>0</v>
      </c>
      <c r="M28" s="12">
        <f t="shared" si="2"/>
        <v>0</v>
      </c>
      <c r="N28" s="13">
        <v>0</v>
      </c>
      <c r="O28" s="13">
        <v>0</v>
      </c>
      <c r="P28" s="12">
        <f t="shared" si="3"/>
        <v>0</v>
      </c>
      <c r="Q28" s="13">
        <f t="shared" si="4"/>
        <v>1</v>
      </c>
    </row>
    <row r="29" spans="1:17" ht="19.5" x14ac:dyDescent="0.3">
      <c r="A29" s="16">
        <v>25</v>
      </c>
      <c r="B29" s="24" t="s">
        <v>36</v>
      </c>
      <c r="C29" s="16">
        <v>6</v>
      </c>
      <c r="D29" s="16">
        <v>1</v>
      </c>
      <c r="E29" s="16">
        <v>0</v>
      </c>
      <c r="F29" s="4">
        <f t="shared" si="0"/>
        <v>7</v>
      </c>
      <c r="G29" s="16">
        <v>7</v>
      </c>
      <c r="H29" s="16">
        <v>0</v>
      </c>
      <c r="I29" s="4">
        <f t="shared" si="1"/>
        <v>7</v>
      </c>
      <c r="J29" s="17">
        <v>0</v>
      </c>
      <c r="K29" s="16">
        <v>0</v>
      </c>
      <c r="L29" s="16">
        <v>0</v>
      </c>
      <c r="M29" s="4">
        <f t="shared" si="2"/>
        <v>0</v>
      </c>
      <c r="N29" s="16">
        <v>0</v>
      </c>
      <c r="O29" s="16">
        <v>0</v>
      </c>
      <c r="P29" s="4">
        <f t="shared" si="3"/>
        <v>0</v>
      </c>
      <c r="Q29" s="16">
        <f t="shared" si="4"/>
        <v>7</v>
      </c>
    </row>
    <row r="30" spans="1:17" ht="19.5" x14ac:dyDescent="0.3">
      <c r="A30" s="13">
        <v>26</v>
      </c>
      <c r="B30" s="20" t="s">
        <v>37</v>
      </c>
      <c r="C30" s="13">
        <v>1</v>
      </c>
      <c r="D30" s="13">
        <v>1</v>
      </c>
      <c r="E30" s="13">
        <v>0</v>
      </c>
      <c r="F30" s="12">
        <f t="shared" si="0"/>
        <v>2</v>
      </c>
      <c r="G30" s="13">
        <v>2</v>
      </c>
      <c r="H30" s="13">
        <v>0</v>
      </c>
      <c r="I30" s="12">
        <f t="shared" si="1"/>
        <v>2</v>
      </c>
      <c r="J30" s="23">
        <v>0</v>
      </c>
      <c r="K30" s="13">
        <v>0</v>
      </c>
      <c r="L30" s="13">
        <v>0</v>
      </c>
      <c r="M30" s="12">
        <f t="shared" si="2"/>
        <v>0</v>
      </c>
      <c r="N30" s="13">
        <v>0</v>
      </c>
      <c r="O30" s="13">
        <v>0</v>
      </c>
      <c r="P30" s="12">
        <f t="shared" si="3"/>
        <v>0</v>
      </c>
      <c r="Q30" s="13">
        <f t="shared" si="4"/>
        <v>2</v>
      </c>
    </row>
    <row r="31" spans="1:17" ht="19.5" x14ac:dyDescent="0.3">
      <c r="A31" s="16">
        <v>27</v>
      </c>
      <c r="B31" s="21" t="s">
        <v>38</v>
      </c>
      <c r="C31" s="16">
        <v>2</v>
      </c>
      <c r="D31" s="16">
        <v>1</v>
      </c>
      <c r="E31" s="16">
        <v>0</v>
      </c>
      <c r="F31" s="4">
        <f t="shared" si="0"/>
        <v>3</v>
      </c>
      <c r="G31" s="16">
        <v>3</v>
      </c>
      <c r="H31" s="16">
        <v>0</v>
      </c>
      <c r="I31" s="4">
        <f t="shared" si="1"/>
        <v>3</v>
      </c>
      <c r="J31" s="17">
        <v>0</v>
      </c>
      <c r="K31" s="16">
        <v>0</v>
      </c>
      <c r="L31" s="16">
        <v>0</v>
      </c>
      <c r="M31" s="4">
        <f t="shared" si="2"/>
        <v>0</v>
      </c>
      <c r="N31" s="16">
        <v>0</v>
      </c>
      <c r="O31" s="16">
        <v>0</v>
      </c>
      <c r="P31" s="4">
        <f t="shared" si="3"/>
        <v>0</v>
      </c>
      <c r="Q31" s="16">
        <f t="shared" si="4"/>
        <v>3</v>
      </c>
    </row>
    <row r="32" spans="1:17" ht="19.5" x14ac:dyDescent="0.3">
      <c r="A32" s="13">
        <v>28</v>
      </c>
      <c r="B32" s="20" t="s">
        <v>39</v>
      </c>
      <c r="C32" s="13">
        <v>0</v>
      </c>
      <c r="D32" s="13">
        <v>0</v>
      </c>
      <c r="E32" s="13">
        <v>0</v>
      </c>
      <c r="F32" s="12">
        <f t="shared" si="0"/>
        <v>0</v>
      </c>
      <c r="G32" s="13">
        <v>0</v>
      </c>
      <c r="H32" s="13">
        <v>0</v>
      </c>
      <c r="I32" s="12">
        <f t="shared" si="1"/>
        <v>0</v>
      </c>
      <c r="J32" s="23">
        <v>15</v>
      </c>
      <c r="K32" s="13">
        <v>0</v>
      </c>
      <c r="L32" s="13">
        <v>15</v>
      </c>
      <c r="M32" s="12">
        <f t="shared" si="2"/>
        <v>30</v>
      </c>
      <c r="N32" s="13">
        <v>30</v>
      </c>
      <c r="O32" s="13">
        <v>0</v>
      </c>
      <c r="P32" s="12">
        <f t="shared" si="3"/>
        <v>30</v>
      </c>
      <c r="Q32" s="13">
        <f t="shared" si="4"/>
        <v>30</v>
      </c>
    </row>
    <row r="33" spans="1:20" ht="19.5" x14ac:dyDescent="0.3">
      <c r="A33" s="16">
        <v>29</v>
      </c>
      <c r="B33" s="21" t="s">
        <v>40</v>
      </c>
      <c r="C33" s="16">
        <v>0</v>
      </c>
      <c r="D33" s="16">
        <v>0</v>
      </c>
      <c r="E33" s="16">
        <v>0</v>
      </c>
      <c r="F33" s="4">
        <f t="shared" si="0"/>
        <v>0</v>
      </c>
      <c r="G33" s="16">
        <v>0</v>
      </c>
      <c r="H33" s="16">
        <v>0</v>
      </c>
      <c r="I33" s="4">
        <f t="shared" si="1"/>
        <v>0</v>
      </c>
      <c r="J33" s="17">
        <v>0</v>
      </c>
      <c r="K33" s="16">
        <v>0</v>
      </c>
      <c r="L33" s="16">
        <v>0</v>
      </c>
      <c r="M33" s="4">
        <f t="shared" si="2"/>
        <v>0</v>
      </c>
      <c r="N33" s="16">
        <v>0</v>
      </c>
      <c r="O33" s="16">
        <v>0</v>
      </c>
      <c r="P33" s="4">
        <f t="shared" si="3"/>
        <v>0</v>
      </c>
      <c r="Q33" s="16">
        <f t="shared" si="4"/>
        <v>0</v>
      </c>
    </row>
    <row r="34" spans="1:20" ht="19.5" x14ac:dyDescent="0.3">
      <c r="A34" s="13">
        <v>30</v>
      </c>
      <c r="B34" s="22" t="s">
        <v>41</v>
      </c>
      <c r="C34" s="13">
        <v>0</v>
      </c>
      <c r="D34" s="13">
        <v>0</v>
      </c>
      <c r="E34" s="13">
        <v>0</v>
      </c>
      <c r="F34" s="12">
        <f t="shared" si="0"/>
        <v>0</v>
      </c>
      <c r="G34" s="13">
        <v>0</v>
      </c>
      <c r="H34" s="13">
        <v>0</v>
      </c>
      <c r="I34" s="12">
        <v>0</v>
      </c>
      <c r="J34" s="23">
        <v>0</v>
      </c>
      <c r="K34" s="13">
        <v>0</v>
      </c>
      <c r="L34" s="13">
        <v>0</v>
      </c>
      <c r="M34" s="12">
        <f t="shared" si="2"/>
        <v>0</v>
      </c>
      <c r="N34" s="13">
        <v>0</v>
      </c>
      <c r="O34" s="13">
        <v>0</v>
      </c>
      <c r="P34" s="12">
        <f t="shared" si="3"/>
        <v>0</v>
      </c>
      <c r="Q34" s="13">
        <f t="shared" si="4"/>
        <v>0</v>
      </c>
    </row>
    <row r="35" spans="1:20" ht="19.5" x14ac:dyDescent="0.3">
      <c r="A35" s="38">
        <v>31</v>
      </c>
      <c r="B35" s="20" t="s">
        <v>42</v>
      </c>
      <c r="C35" s="13">
        <v>1</v>
      </c>
      <c r="D35" s="13">
        <v>0</v>
      </c>
      <c r="E35" s="13">
        <v>0</v>
      </c>
      <c r="F35" s="12">
        <f t="shared" si="0"/>
        <v>1</v>
      </c>
      <c r="G35" s="13">
        <v>1</v>
      </c>
      <c r="H35" s="13">
        <v>0</v>
      </c>
      <c r="I35" s="12">
        <f t="shared" si="1"/>
        <v>1</v>
      </c>
      <c r="J35" s="23">
        <v>2</v>
      </c>
      <c r="K35" s="13">
        <v>1</v>
      </c>
      <c r="L35" s="13">
        <v>0</v>
      </c>
      <c r="M35" s="12">
        <f t="shared" si="2"/>
        <v>3</v>
      </c>
      <c r="N35" s="13">
        <v>3</v>
      </c>
      <c r="O35" s="13">
        <v>0</v>
      </c>
      <c r="P35" s="12">
        <f t="shared" si="3"/>
        <v>3</v>
      </c>
      <c r="Q35" s="13">
        <f t="shared" si="4"/>
        <v>4</v>
      </c>
    </row>
    <row r="36" spans="1:20" ht="19.5" x14ac:dyDescent="0.3">
      <c r="A36" s="13">
        <v>32</v>
      </c>
      <c r="B36" s="24" t="s">
        <v>43</v>
      </c>
      <c r="C36" s="13">
        <v>0</v>
      </c>
      <c r="D36" s="13">
        <v>0</v>
      </c>
      <c r="E36" s="13">
        <v>0</v>
      </c>
      <c r="F36" s="12">
        <v>0</v>
      </c>
      <c r="G36" s="13">
        <v>0</v>
      </c>
      <c r="H36" s="13">
        <v>0</v>
      </c>
      <c r="I36" s="12">
        <v>0</v>
      </c>
      <c r="J36" s="23">
        <v>0</v>
      </c>
      <c r="K36" s="13">
        <v>0</v>
      </c>
      <c r="L36" s="13">
        <v>0</v>
      </c>
      <c r="M36" s="12">
        <f t="shared" si="2"/>
        <v>0</v>
      </c>
      <c r="N36" s="13">
        <v>0</v>
      </c>
      <c r="O36" s="13">
        <v>0</v>
      </c>
      <c r="P36" s="12">
        <f t="shared" si="3"/>
        <v>0</v>
      </c>
      <c r="Q36" s="13">
        <f t="shared" si="4"/>
        <v>0</v>
      </c>
    </row>
    <row r="37" spans="1:20" ht="19.5" x14ac:dyDescent="0.3">
      <c r="A37" s="13">
        <v>33</v>
      </c>
      <c r="B37" s="20" t="s">
        <v>44</v>
      </c>
      <c r="C37" s="13">
        <v>5</v>
      </c>
      <c r="D37" s="13">
        <v>0</v>
      </c>
      <c r="E37" s="13">
        <v>0</v>
      </c>
      <c r="F37" s="12">
        <f t="shared" si="0"/>
        <v>5</v>
      </c>
      <c r="G37" s="13">
        <v>5</v>
      </c>
      <c r="H37" s="13">
        <v>0</v>
      </c>
      <c r="I37" s="12">
        <f t="shared" si="1"/>
        <v>5</v>
      </c>
      <c r="J37" s="23">
        <v>0</v>
      </c>
      <c r="K37" s="13">
        <v>0</v>
      </c>
      <c r="L37" s="13">
        <v>0</v>
      </c>
      <c r="M37" s="12">
        <v>0</v>
      </c>
      <c r="N37" s="13">
        <v>0</v>
      </c>
      <c r="O37" s="13">
        <v>0</v>
      </c>
      <c r="P37" s="12">
        <f t="shared" si="3"/>
        <v>0</v>
      </c>
      <c r="Q37" s="13">
        <f>F37+M37</f>
        <v>5</v>
      </c>
    </row>
    <row r="38" spans="1:20" ht="19.5" x14ac:dyDescent="0.3">
      <c r="A38" s="13">
        <v>34</v>
      </c>
      <c r="B38" s="22" t="s">
        <v>45</v>
      </c>
      <c r="C38" s="13">
        <v>1</v>
      </c>
      <c r="D38" s="13">
        <v>1</v>
      </c>
      <c r="E38" s="13">
        <v>0</v>
      </c>
      <c r="F38" s="12">
        <f t="shared" si="0"/>
        <v>2</v>
      </c>
      <c r="G38" s="13">
        <v>0</v>
      </c>
      <c r="H38" s="13">
        <v>2</v>
      </c>
      <c r="I38" s="12">
        <f t="shared" si="1"/>
        <v>2</v>
      </c>
      <c r="J38" s="23">
        <v>0</v>
      </c>
      <c r="K38" s="13">
        <v>0</v>
      </c>
      <c r="L38" s="13">
        <v>0</v>
      </c>
      <c r="M38" s="12">
        <f t="shared" si="2"/>
        <v>0</v>
      </c>
      <c r="N38" s="13">
        <v>0</v>
      </c>
      <c r="O38" s="13">
        <v>0</v>
      </c>
      <c r="P38" s="12">
        <f t="shared" si="3"/>
        <v>0</v>
      </c>
      <c r="Q38" s="13">
        <f t="shared" si="4"/>
        <v>2</v>
      </c>
    </row>
    <row r="39" spans="1:20" ht="19.5" x14ac:dyDescent="0.3">
      <c r="A39" s="13">
        <v>35</v>
      </c>
      <c r="B39" s="20" t="s">
        <v>46</v>
      </c>
      <c r="C39" s="13">
        <v>0</v>
      </c>
      <c r="D39" s="13">
        <v>0</v>
      </c>
      <c r="E39" s="13">
        <v>0</v>
      </c>
      <c r="F39" s="12">
        <f t="shared" si="0"/>
        <v>0</v>
      </c>
      <c r="G39" s="13">
        <v>0</v>
      </c>
      <c r="H39" s="13">
        <v>0</v>
      </c>
      <c r="I39" s="12">
        <f t="shared" si="1"/>
        <v>0</v>
      </c>
      <c r="J39" s="23">
        <v>0</v>
      </c>
      <c r="K39" s="13">
        <v>0</v>
      </c>
      <c r="L39" s="13">
        <v>0</v>
      </c>
      <c r="M39" s="12">
        <f t="shared" si="2"/>
        <v>0</v>
      </c>
      <c r="N39" s="13">
        <v>0</v>
      </c>
      <c r="O39" s="13">
        <v>0</v>
      </c>
      <c r="P39" s="12">
        <f t="shared" si="3"/>
        <v>0</v>
      </c>
      <c r="Q39" s="13">
        <f t="shared" si="4"/>
        <v>0</v>
      </c>
    </row>
    <row r="40" spans="1:20" ht="19.5" x14ac:dyDescent="0.3">
      <c r="A40" s="13">
        <v>36</v>
      </c>
      <c r="B40" s="20" t="s">
        <v>73</v>
      </c>
      <c r="C40" s="16">
        <v>2</v>
      </c>
      <c r="D40" s="16">
        <v>1</v>
      </c>
      <c r="E40" s="16">
        <v>3</v>
      </c>
      <c r="F40" s="4">
        <f t="shared" si="0"/>
        <v>6</v>
      </c>
      <c r="G40" s="16">
        <v>6</v>
      </c>
      <c r="H40" s="16">
        <v>0</v>
      </c>
      <c r="I40" s="4">
        <f t="shared" si="1"/>
        <v>6</v>
      </c>
      <c r="J40" s="17">
        <v>0</v>
      </c>
      <c r="K40" s="16">
        <v>0</v>
      </c>
      <c r="L40" s="16">
        <v>0</v>
      </c>
      <c r="M40" s="4">
        <f t="shared" si="2"/>
        <v>0</v>
      </c>
      <c r="N40" s="16">
        <v>0</v>
      </c>
      <c r="O40" s="16">
        <v>0</v>
      </c>
      <c r="P40" s="4">
        <v>0</v>
      </c>
      <c r="Q40" s="16">
        <f>F40+M40</f>
        <v>6</v>
      </c>
    </row>
    <row r="41" spans="1:20" ht="19.5" x14ac:dyDescent="0.3">
      <c r="A41" s="13">
        <v>37</v>
      </c>
      <c r="B41" s="20" t="s">
        <v>48</v>
      </c>
      <c r="C41" s="13">
        <v>0</v>
      </c>
      <c r="D41" s="13">
        <v>0</v>
      </c>
      <c r="E41" s="13">
        <v>0</v>
      </c>
      <c r="F41" s="12">
        <f t="shared" si="0"/>
        <v>0</v>
      </c>
      <c r="G41" s="13">
        <v>0</v>
      </c>
      <c r="H41" s="13">
        <v>0</v>
      </c>
      <c r="I41" s="12">
        <f t="shared" si="1"/>
        <v>0</v>
      </c>
      <c r="J41" s="23">
        <v>0</v>
      </c>
      <c r="K41" s="13">
        <v>0</v>
      </c>
      <c r="L41" s="13">
        <v>0</v>
      </c>
      <c r="M41" s="12">
        <f t="shared" si="2"/>
        <v>0</v>
      </c>
      <c r="N41" s="13">
        <v>0</v>
      </c>
      <c r="O41" s="13">
        <v>0</v>
      </c>
      <c r="P41" s="12">
        <f t="shared" si="3"/>
        <v>0</v>
      </c>
      <c r="Q41" s="13">
        <f t="shared" si="4"/>
        <v>0</v>
      </c>
    </row>
    <row r="42" spans="1:20" ht="19.5" x14ac:dyDescent="0.3">
      <c r="A42" s="16">
        <v>38</v>
      </c>
      <c r="B42" s="21" t="s">
        <v>49</v>
      </c>
      <c r="C42" s="16">
        <v>0</v>
      </c>
      <c r="D42" s="16">
        <v>0</v>
      </c>
      <c r="E42" s="16">
        <v>0</v>
      </c>
      <c r="F42" s="4">
        <f t="shared" si="0"/>
        <v>0</v>
      </c>
      <c r="G42" s="16">
        <v>0</v>
      </c>
      <c r="H42" s="16">
        <v>0</v>
      </c>
      <c r="I42" s="4">
        <f t="shared" si="1"/>
        <v>0</v>
      </c>
      <c r="J42" s="17">
        <v>38</v>
      </c>
      <c r="K42" s="16">
        <v>57</v>
      </c>
      <c r="L42" s="16">
        <v>2</v>
      </c>
      <c r="M42" s="4">
        <f t="shared" si="2"/>
        <v>97</v>
      </c>
      <c r="N42" s="16">
        <v>95</v>
      </c>
      <c r="O42" s="16">
        <v>2</v>
      </c>
      <c r="P42" s="4">
        <f t="shared" si="3"/>
        <v>97</v>
      </c>
      <c r="Q42" s="16">
        <f t="shared" si="4"/>
        <v>97</v>
      </c>
    </row>
    <row r="43" spans="1:20" ht="19.5" x14ac:dyDescent="0.3">
      <c r="A43" s="16">
        <v>39</v>
      </c>
      <c r="B43" s="21" t="s">
        <v>50</v>
      </c>
      <c r="C43" s="16">
        <v>0</v>
      </c>
      <c r="D43" s="16">
        <v>0</v>
      </c>
      <c r="E43" s="16">
        <v>0</v>
      </c>
      <c r="F43" s="4">
        <f t="shared" si="0"/>
        <v>0</v>
      </c>
      <c r="G43" s="16">
        <v>0</v>
      </c>
      <c r="H43" s="16">
        <v>0</v>
      </c>
      <c r="I43" s="4">
        <f t="shared" si="1"/>
        <v>0</v>
      </c>
      <c r="J43" s="17">
        <v>0</v>
      </c>
      <c r="K43" s="16">
        <v>0</v>
      </c>
      <c r="L43" s="16">
        <v>0</v>
      </c>
      <c r="M43" s="4">
        <f t="shared" si="2"/>
        <v>0</v>
      </c>
      <c r="N43" s="16">
        <v>0</v>
      </c>
      <c r="O43" s="16">
        <v>0</v>
      </c>
      <c r="P43" s="4">
        <f t="shared" si="3"/>
        <v>0</v>
      </c>
      <c r="Q43" s="16">
        <f t="shared" si="4"/>
        <v>0</v>
      </c>
    </row>
    <row r="44" spans="1:20" ht="19.5" x14ac:dyDescent="0.3">
      <c r="A44" s="13">
        <v>40</v>
      </c>
      <c r="B44" s="20" t="s">
        <v>51</v>
      </c>
      <c r="C44" s="16">
        <v>2</v>
      </c>
      <c r="D44" s="16">
        <v>10</v>
      </c>
      <c r="E44" s="16">
        <v>0</v>
      </c>
      <c r="F44" s="4">
        <f t="shared" si="0"/>
        <v>12</v>
      </c>
      <c r="G44" s="16">
        <v>10</v>
      </c>
      <c r="H44" s="16">
        <v>2</v>
      </c>
      <c r="I44" s="4">
        <f t="shared" si="1"/>
        <v>12</v>
      </c>
      <c r="J44" s="17">
        <v>0</v>
      </c>
      <c r="K44" s="16">
        <v>0</v>
      </c>
      <c r="L44" s="16">
        <v>0</v>
      </c>
      <c r="M44" s="4">
        <f t="shared" si="2"/>
        <v>0</v>
      </c>
      <c r="N44" s="16">
        <v>0</v>
      </c>
      <c r="O44" s="16">
        <v>0</v>
      </c>
      <c r="P44" s="4">
        <f t="shared" si="3"/>
        <v>0</v>
      </c>
      <c r="Q44" s="16">
        <f>F44+M44</f>
        <v>12</v>
      </c>
    </row>
    <row r="45" spans="1:20" ht="19.5" x14ac:dyDescent="0.3">
      <c r="A45" s="13">
        <v>41</v>
      </c>
      <c r="B45" s="20" t="s">
        <v>52</v>
      </c>
      <c r="C45" s="13">
        <v>3</v>
      </c>
      <c r="D45" s="13">
        <v>1</v>
      </c>
      <c r="E45" s="13">
        <v>0</v>
      </c>
      <c r="F45" s="12">
        <f t="shared" si="0"/>
        <v>4</v>
      </c>
      <c r="G45" s="13">
        <v>4</v>
      </c>
      <c r="H45" s="13">
        <v>0</v>
      </c>
      <c r="I45" s="12">
        <f t="shared" si="1"/>
        <v>4</v>
      </c>
      <c r="J45" s="23">
        <v>0</v>
      </c>
      <c r="K45" s="13">
        <v>0</v>
      </c>
      <c r="L45" s="13">
        <v>0</v>
      </c>
      <c r="M45" s="12">
        <f t="shared" si="2"/>
        <v>0</v>
      </c>
      <c r="N45" s="13">
        <v>0</v>
      </c>
      <c r="O45" s="13">
        <v>0</v>
      </c>
      <c r="P45" s="12">
        <f t="shared" si="3"/>
        <v>0</v>
      </c>
      <c r="Q45" s="13">
        <f t="shared" si="4"/>
        <v>4</v>
      </c>
    </row>
    <row r="46" spans="1:20" ht="19.5" x14ac:dyDescent="0.3">
      <c r="A46" s="13">
        <v>42</v>
      </c>
      <c r="B46" s="20" t="s">
        <v>53</v>
      </c>
      <c r="C46" s="13">
        <v>0</v>
      </c>
      <c r="D46" s="13">
        <v>0</v>
      </c>
      <c r="E46" s="13">
        <v>0</v>
      </c>
      <c r="F46" s="12">
        <f t="shared" si="0"/>
        <v>0</v>
      </c>
      <c r="G46" s="13">
        <v>0</v>
      </c>
      <c r="H46" s="13">
        <v>0</v>
      </c>
      <c r="I46" s="12">
        <f t="shared" si="1"/>
        <v>0</v>
      </c>
      <c r="J46" s="37">
        <v>0</v>
      </c>
      <c r="K46" s="13">
        <v>0</v>
      </c>
      <c r="L46" s="37">
        <v>0</v>
      </c>
      <c r="M46" s="12">
        <f t="shared" si="2"/>
        <v>0</v>
      </c>
      <c r="N46" s="13">
        <v>0</v>
      </c>
      <c r="O46" s="13">
        <v>0</v>
      </c>
      <c r="P46" s="12">
        <f t="shared" si="3"/>
        <v>0</v>
      </c>
      <c r="Q46" s="13">
        <f t="shared" si="4"/>
        <v>0</v>
      </c>
    </row>
    <row r="47" spans="1:20" ht="19.5" x14ac:dyDescent="0.3">
      <c r="A47" s="16">
        <v>43</v>
      </c>
      <c r="B47" s="20" t="s">
        <v>54</v>
      </c>
      <c r="C47" s="16">
        <v>1</v>
      </c>
      <c r="D47" s="16">
        <v>0</v>
      </c>
      <c r="E47" s="16">
        <v>0</v>
      </c>
      <c r="F47" s="4">
        <f t="shared" si="0"/>
        <v>1</v>
      </c>
      <c r="G47" s="16">
        <v>1</v>
      </c>
      <c r="H47" s="16">
        <v>0</v>
      </c>
      <c r="I47" s="4">
        <f t="shared" si="1"/>
        <v>1</v>
      </c>
      <c r="J47" s="33">
        <v>0</v>
      </c>
      <c r="K47" s="18">
        <v>0</v>
      </c>
      <c r="L47" s="18">
        <v>0</v>
      </c>
      <c r="M47" s="4">
        <f t="shared" si="2"/>
        <v>0</v>
      </c>
      <c r="N47" s="18">
        <v>0</v>
      </c>
      <c r="O47" s="18">
        <v>0</v>
      </c>
      <c r="P47" s="4">
        <f t="shared" si="3"/>
        <v>0</v>
      </c>
      <c r="Q47" s="16">
        <f t="shared" si="4"/>
        <v>1</v>
      </c>
    </row>
    <row r="48" spans="1:20" ht="19.5" x14ac:dyDescent="0.3">
      <c r="A48" s="16">
        <v>44</v>
      </c>
      <c r="B48" s="20" t="s">
        <v>55</v>
      </c>
      <c r="C48" s="16">
        <v>0</v>
      </c>
      <c r="D48" s="16">
        <v>0</v>
      </c>
      <c r="E48" s="16">
        <v>0</v>
      </c>
      <c r="F48" s="4">
        <f t="shared" si="0"/>
        <v>0</v>
      </c>
      <c r="G48" s="16">
        <v>0</v>
      </c>
      <c r="H48" s="16">
        <v>0</v>
      </c>
      <c r="I48" s="4">
        <f t="shared" si="1"/>
        <v>0</v>
      </c>
      <c r="J48" s="17">
        <v>1</v>
      </c>
      <c r="K48" s="16">
        <v>1</v>
      </c>
      <c r="L48" s="16">
        <v>0</v>
      </c>
      <c r="M48" s="4">
        <f t="shared" si="2"/>
        <v>2</v>
      </c>
      <c r="N48" s="16">
        <v>0</v>
      </c>
      <c r="O48" s="16">
        <v>2</v>
      </c>
      <c r="P48" s="4">
        <f t="shared" si="3"/>
        <v>2</v>
      </c>
      <c r="Q48" s="16">
        <f>F48+M48</f>
        <v>2</v>
      </c>
      <c r="R48" s="11"/>
      <c r="S48" s="11"/>
      <c r="T48" s="11"/>
    </row>
    <row r="49" spans="1:17" ht="19.5" x14ac:dyDescent="0.3">
      <c r="A49" s="16">
        <v>45</v>
      </c>
      <c r="B49" s="20" t="s">
        <v>56</v>
      </c>
      <c r="C49" s="13">
        <v>0</v>
      </c>
      <c r="D49" s="13">
        <v>0</v>
      </c>
      <c r="E49" s="13">
        <v>0</v>
      </c>
      <c r="F49" s="12">
        <f t="shared" si="0"/>
        <v>0</v>
      </c>
      <c r="G49" s="13">
        <v>0</v>
      </c>
      <c r="H49" s="13">
        <v>0</v>
      </c>
      <c r="I49" s="12">
        <f t="shared" si="1"/>
        <v>0</v>
      </c>
      <c r="J49" s="23">
        <v>0</v>
      </c>
      <c r="K49" s="13">
        <v>0</v>
      </c>
      <c r="L49" s="13">
        <v>0</v>
      </c>
      <c r="M49" s="12">
        <f t="shared" si="2"/>
        <v>0</v>
      </c>
      <c r="N49" s="13">
        <v>0</v>
      </c>
      <c r="O49" s="13">
        <v>0</v>
      </c>
      <c r="P49" s="12">
        <f t="shared" si="3"/>
        <v>0</v>
      </c>
      <c r="Q49" s="13">
        <f>F49+M49</f>
        <v>0</v>
      </c>
    </row>
    <row r="50" spans="1:17" ht="19.5" x14ac:dyDescent="0.3">
      <c r="A50" s="16">
        <v>46</v>
      </c>
      <c r="B50" s="31" t="s">
        <v>57</v>
      </c>
      <c r="C50" s="16">
        <v>0</v>
      </c>
      <c r="D50" s="16">
        <v>0</v>
      </c>
      <c r="E50" s="16">
        <v>0</v>
      </c>
      <c r="F50" s="4">
        <f t="shared" si="0"/>
        <v>0</v>
      </c>
      <c r="G50" s="16">
        <v>0</v>
      </c>
      <c r="H50" s="16">
        <v>0</v>
      </c>
      <c r="I50" s="4">
        <f t="shared" si="1"/>
        <v>0</v>
      </c>
      <c r="J50" s="32">
        <v>2</v>
      </c>
      <c r="K50" s="16">
        <v>2</v>
      </c>
      <c r="L50" s="32">
        <v>4</v>
      </c>
      <c r="M50" s="4">
        <f t="shared" si="2"/>
        <v>8</v>
      </c>
      <c r="N50" s="16">
        <v>8</v>
      </c>
      <c r="O50" s="16">
        <v>0</v>
      </c>
      <c r="P50" s="4">
        <f t="shared" si="3"/>
        <v>8</v>
      </c>
      <c r="Q50" s="16">
        <f t="shared" si="4"/>
        <v>8</v>
      </c>
    </row>
    <row r="51" spans="1:17" ht="19.5" x14ac:dyDescent="0.3">
      <c r="A51" s="16">
        <v>47</v>
      </c>
      <c r="B51" s="20" t="s">
        <v>58</v>
      </c>
      <c r="C51" s="13">
        <v>1</v>
      </c>
      <c r="D51" s="13">
        <v>1</v>
      </c>
      <c r="E51" s="13">
        <v>0</v>
      </c>
      <c r="F51" s="12">
        <f t="shared" si="0"/>
        <v>2</v>
      </c>
      <c r="G51" s="13">
        <v>0</v>
      </c>
      <c r="H51" s="13">
        <v>2</v>
      </c>
      <c r="I51" s="12">
        <f t="shared" si="1"/>
        <v>2</v>
      </c>
      <c r="J51" s="23">
        <v>0</v>
      </c>
      <c r="K51" s="13">
        <v>0</v>
      </c>
      <c r="L51" s="13">
        <v>0</v>
      </c>
      <c r="M51" s="12">
        <f t="shared" si="2"/>
        <v>0</v>
      </c>
      <c r="N51" s="13">
        <v>0</v>
      </c>
      <c r="O51" s="13">
        <v>0</v>
      </c>
      <c r="P51" s="12">
        <f t="shared" si="3"/>
        <v>0</v>
      </c>
      <c r="Q51" s="13">
        <f>F51+M51</f>
        <v>2</v>
      </c>
    </row>
    <row r="52" spans="1:17" ht="19.5" x14ac:dyDescent="0.3">
      <c r="A52" s="16">
        <v>48</v>
      </c>
      <c r="B52" s="21" t="s">
        <v>59</v>
      </c>
      <c r="C52" s="16">
        <v>0</v>
      </c>
      <c r="D52" s="16">
        <v>0</v>
      </c>
      <c r="E52" s="16">
        <v>0</v>
      </c>
      <c r="F52" s="4">
        <v>0</v>
      </c>
      <c r="G52" s="16">
        <v>0</v>
      </c>
      <c r="H52" s="16">
        <v>0</v>
      </c>
      <c r="I52" s="4">
        <f t="shared" si="1"/>
        <v>0</v>
      </c>
      <c r="J52" s="17">
        <v>0</v>
      </c>
      <c r="K52" s="16">
        <v>0</v>
      </c>
      <c r="L52" s="16">
        <v>0</v>
      </c>
      <c r="M52" s="4">
        <v>0</v>
      </c>
      <c r="N52" s="16">
        <v>0</v>
      </c>
      <c r="O52" s="16">
        <v>0</v>
      </c>
      <c r="P52" s="4">
        <f t="shared" si="3"/>
        <v>0</v>
      </c>
      <c r="Q52" s="16">
        <f t="shared" si="4"/>
        <v>0</v>
      </c>
    </row>
    <row r="53" spans="1:17" ht="19.5" x14ac:dyDescent="0.3">
      <c r="A53" s="16">
        <v>49</v>
      </c>
      <c r="B53" s="20" t="s">
        <v>60</v>
      </c>
      <c r="C53" s="16">
        <v>0</v>
      </c>
      <c r="D53" s="16">
        <v>0</v>
      </c>
      <c r="E53" s="16">
        <v>0</v>
      </c>
      <c r="F53" s="4">
        <f t="shared" si="0"/>
        <v>0</v>
      </c>
      <c r="G53" s="16">
        <v>0</v>
      </c>
      <c r="H53" s="16">
        <v>0</v>
      </c>
      <c r="I53" s="4">
        <f t="shared" si="1"/>
        <v>0</v>
      </c>
      <c r="J53" s="17">
        <v>0</v>
      </c>
      <c r="K53" s="16">
        <v>0</v>
      </c>
      <c r="L53" s="16">
        <v>0</v>
      </c>
      <c r="M53" s="4">
        <v>0</v>
      </c>
      <c r="N53" s="16">
        <v>0</v>
      </c>
      <c r="O53" s="16">
        <v>0</v>
      </c>
      <c r="P53" s="4">
        <f t="shared" si="3"/>
        <v>0</v>
      </c>
      <c r="Q53" s="16">
        <f t="shared" si="4"/>
        <v>0</v>
      </c>
    </row>
    <row r="54" spans="1:17" ht="19.5" x14ac:dyDescent="0.3">
      <c r="A54" s="16">
        <v>50</v>
      </c>
      <c r="B54" s="22" t="s">
        <v>61</v>
      </c>
      <c r="C54" s="13">
        <v>0</v>
      </c>
      <c r="D54" s="13">
        <v>0</v>
      </c>
      <c r="E54" s="13">
        <v>0</v>
      </c>
      <c r="F54" s="12">
        <f t="shared" si="0"/>
        <v>0</v>
      </c>
      <c r="G54" s="13">
        <v>0</v>
      </c>
      <c r="H54" s="13">
        <v>0</v>
      </c>
      <c r="I54" s="12">
        <f t="shared" si="1"/>
        <v>0</v>
      </c>
      <c r="J54" s="23">
        <v>2</v>
      </c>
      <c r="K54" s="13">
        <v>0</v>
      </c>
      <c r="L54" s="13">
        <v>1</v>
      </c>
      <c r="M54" s="12">
        <f t="shared" si="2"/>
        <v>3</v>
      </c>
      <c r="N54" s="13">
        <v>3</v>
      </c>
      <c r="O54" s="13">
        <v>0</v>
      </c>
      <c r="P54" s="12">
        <f t="shared" si="3"/>
        <v>3</v>
      </c>
      <c r="Q54" s="13">
        <f t="shared" si="4"/>
        <v>3</v>
      </c>
    </row>
    <row r="55" spans="1:17" ht="19.5" x14ac:dyDescent="0.3">
      <c r="A55" s="81" t="s">
        <v>1</v>
      </c>
      <c r="B55" s="82"/>
      <c r="C55" s="34">
        <f>SUM(C5:C54)</f>
        <v>112</v>
      </c>
      <c r="D55" s="34">
        <f t="shared" ref="D55:L55" si="5">SUM(D5:D54)</f>
        <v>62</v>
      </c>
      <c r="E55" s="34">
        <f t="shared" si="5"/>
        <v>102</v>
      </c>
      <c r="F55" s="3">
        <f>SUM(F5:F54)</f>
        <v>276</v>
      </c>
      <c r="G55" s="34">
        <f t="shared" si="5"/>
        <v>228</v>
      </c>
      <c r="H55" s="34">
        <f>SUM(H5:H54)</f>
        <v>48</v>
      </c>
      <c r="I55" s="4">
        <f>SUM(I5:I54)</f>
        <v>276</v>
      </c>
      <c r="J55" s="35">
        <f t="shared" si="5"/>
        <v>95</v>
      </c>
      <c r="K55" s="34">
        <f t="shared" si="5"/>
        <v>95</v>
      </c>
      <c r="L55" s="34">
        <f t="shared" si="5"/>
        <v>35</v>
      </c>
      <c r="M55" s="3">
        <f>SUM(M5:M54)</f>
        <v>225</v>
      </c>
      <c r="N55" s="34">
        <f>SUM(N5:N54)</f>
        <v>220</v>
      </c>
      <c r="O55" s="34">
        <f>SUM(O5:O54)</f>
        <v>5</v>
      </c>
      <c r="P55" s="3">
        <f>SUM(P5:P54)</f>
        <v>225</v>
      </c>
      <c r="Q55" s="34">
        <f>SUM(Q5:Q54)</f>
        <v>501</v>
      </c>
    </row>
    <row r="58" spans="1:17" ht="24.95" customHeight="1" thickBot="1" x14ac:dyDescent="0.4">
      <c r="M58" s="15"/>
      <c r="N58" s="15"/>
      <c r="O58" s="14" t="s">
        <v>74</v>
      </c>
      <c r="P58" s="14"/>
      <c r="Q58" s="14"/>
    </row>
    <row r="59" spans="1:17" ht="15" thickTop="1" x14ac:dyDescent="0.2"/>
  </sheetData>
  <mergeCells count="11">
    <mergeCell ref="A55:B55"/>
    <mergeCell ref="A1:A4"/>
    <mergeCell ref="B1:B4"/>
    <mergeCell ref="C1:P1"/>
    <mergeCell ref="Q1:Q4"/>
    <mergeCell ref="J2:P2"/>
    <mergeCell ref="C3:F3"/>
    <mergeCell ref="J3:M3"/>
    <mergeCell ref="N3:P3"/>
    <mergeCell ref="G3:I3"/>
    <mergeCell ref="C2:I2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CF410"/>
  <sheetViews>
    <sheetView zoomScale="89" zoomScaleNormal="89" workbookViewId="0">
      <pane ySplit="1" topLeftCell="A2" activePane="bottomLeft" state="frozen"/>
      <selection pane="bottomLeft" activeCell="AB27" sqref="AB27"/>
    </sheetView>
  </sheetViews>
  <sheetFormatPr defaultRowHeight="14.25" x14ac:dyDescent="0.2"/>
  <cols>
    <col min="1" max="1" width="5.125" customWidth="1"/>
    <col min="2" max="2" width="18" customWidth="1"/>
    <col min="3" max="15" width="6" customWidth="1"/>
    <col min="16" max="26" width="6" style="2" customWidth="1"/>
    <col min="27" max="27" width="6" customWidth="1"/>
  </cols>
  <sheetData>
    <row r="1" spans="1:28" ht="27" customHeight="1" x14ac:dyDescent="0.2">
      <c r="A1" s="100" t="s">
        <v>0</v>
      </c>
      <c r="B1" s="100" t="s">
        <v>11</v>
      </c>
      <c r="C1" s="96" t="s">
        <v>64</v>
      </c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8"/>
      <c r="AB1" s="19"/>
    </row>
    <row r="2" spans="1:28" ht="27" customHeight="1" x14ac:dyDescent="0.2">
      <c r="A2" s="101"/>
      <c r="B2" s="101"/>
      <c r="C2" s="96">
        <v>1</v>
      </c>
      <c r="D2" s="97"/>
      <c r="E2" s="98"/>
      <c r="F2" s="96">
        <v>2</v>
      </c>
      <c r="G2" s="98"/>
      <c r="H2" s="96">
        <v>3</v>
      </c>
      <c r="I2" s="98"/>
      <c r="J2" s="96">
        <v>4</v>
      </c>
      <c r="K2" s="97"/>
      <c r="L2" s="98"/>
      <c r="M2" s="96">
        <v>5</v>
      </c>
      <c r="N2" s="97"/>
      <c r="O2" s="97"/>
      <c r="P2" s="98"/>
      <c r="Q2" s="96">
        <v>6</v>
      </c>
      <c r="R2" s="97"/>
      <c r="S2" s="98"/>
      <c r="T2" s="96">
        <v>7</v>
      </c>
      <c r="U2" s="97"/>
      <c r="V2" s="98"/>
      <c r="W2" s="96">
        <v>8</v>
      </c>
      <c r="X2" s="97"/>
      <c r="Y2" s="98"/>
      <c r="Z2" s="99">
        <v>9</v>
      </c>
      <c r="AA2" s="99"/>
      <c r="AB2" s="19"/>
    </row>
    <row r="3" spans="1:28" ht="28.5" customHeight="1" x14ac:dyDescent="0.35">
      <c r="A3" s="102"/>
      <c r="B3" s="102"/>
      <c r="C3" s="39">
        <v>1.1000000000000001</v>
      </c>
      <c r="D3" s="39">
        <v>1.2</v>
      </c>
      <c r="E3" s="39">
        <v>1.3</v>
      </c>
      <c r="F3" s="39">
        <v>2.1</v>
      </c>
      <c r="G3" s="39">
        <v>2.2000000000000002</v>
      </c>
      <c r="H3" s="39">
        <v>3.1</v>
      </c>
      <c r="I3" s="39">
        <v>3.2</v>
      </c>
      <c r="J3" s="39">
        <v>4.0999999999999996</v>
      </c>
      <c r="K3" s="39">
        <v>4.2</v>
      </c>
      <c r="L3" s="39">
        <v>4.3</v>
      </c>
      <c r="M3" s="39">
        <v>5.0999999999999996</v>
      </c>
      <c r="N3" s="39">
        <v>5.2</v>
      </c>
      <c r="O3" s="40">
        <v>5.3</v>
      </c>
      <c r="P3" s="39">
        <v>5.4</v>
      </c>
      <c r="Q3" s="39">
        <v>6.1</v>
      </c>
      <c r="R3" s="39">
        <v>6.2</v>
      </c>
      <c r="S3" s="39">
        <v>6.3</v>
      </c>
      <c r="T3" s="39">
        <v>7.1</v>
      </c>
      <c r="U3" s="39">
        <v>7.2</v>
      </c>
      <c r="V3" s="39">
        <v>7.3</v>
      </c>
      <c r="W3" s="39">
        <v>8.1</v>
      </c>
      <c r="X3" s="39">
        <v>8.1999999999999993</v>
      </c>
      <c r="Y3" s="39">
        <v>8.3000000000000007</v>
      </c>
      <c r="Z3" s="39">
        <v>9.1</v>
      </c>
      <c r="AA3" s="39">
        <v>9.1999999999999993</v>
      </c>
      <c r="AB3" s="19"/>
    </row>
    <row r="4" spans="1:28" ht="21" x14ac:dyDescent="0.35">
      <c r="A4" s="16">
        <v>1</v>
      </c>
      <c r="B4" s="41" t="s">
        <v>12</v>
      </c>
      <c r="C4" s="42">
        <v>1</v>
      </c>
      <c r="D4" s="42">
        <v>1</v>
      </c>
      <c r="E4" s="43">
        <v>0</v>
      </c>
      <c r="F4" s="16">
        <v>0</v>
      </c>
      <c r="G4" s="42">
        <v>0</v>
      </c>
      <c r="H4" s="43">
        <v>0</v>
      </c>
      <c r="I4" s="16">
        <v>0</v>
      </c>
      <c r="J4" s="42">
        <v>1</v>
      </c>
      <c r="K4" s="44">
        <v>1</v>
      </c>
      <c r="L4" s="44">
        <v>1</v>
      </c>
      <c r="M4" s="16">
        <v>0</v>
      </c>
      <c r="N4" s="45">
        <v>0</v>
      </c>
      <c r="O4" s="46">
        <v>1</v>
      </c>
      <c r="P4" s="16">
        <v>1</v>
      </c>
      <c r="Q4" s="16">
        <v>0</v>
      </c>
      <c r="R4" s="16">
        <v>0</v>
      </c>
      <c r="S4" s="16">
        <v>0</v>
      </c>
      <c r="T4" s="16">
        <v>0</v>
      </c>
      <c r="U4" s="16">
        <v>0</v>
      </c>
      <c r="V4" s="16">
        <v>0</v>
      </c>
      <c r="W4" s="16">
        <v>0</v>
      </c>
      <c r="X4" s="16">
        <v>0</v>
      </c>
      <c r="Y4" s="16">
        <v>0</v>
      </c>
      <c r="Z4" s="16">
        <v>0</v>
      </c>
      <c r="AA4" s="16">
        <v>0</v>
      </c>
      <c r="AB4" s="19"/>
    </row>
    <row r="5" spans="1:28" ht="21" x14ac:dyDescent="0.35">
      <c r="A5" s="16">
        <v>2</v>
      </c>
      <c r="B5" s="47" t="s">
        <v>13</v>
      </c>
      <c r="C5" s="42">
        <v>0</v>
      </c>
      <c r="D5" s="42">
        <v>0</v>
      </c>
      <c r="E5" s="42">
        <v>0</v>
      </c>
      <c r="F5" s="16">
        <v>0</v>
      </c>
      <c r="G5" s="42">
        <v>0</v>
      </c>
      <c r="H5" s="42">
        <v>0</v>
      </c>
      <c r="I5" s="16">
        <v>0</v>
      </c>
      <c r="J5" s="42">
        <v>0</v>
      </c>
      <c r="K5" s="44">
        <v>0</v>
      </c>
      <c r="L5" s="44">
        <v>0</v>
      </c>
      <c r="M5" s="16">
        <v>0</v>
      </c>
      <c r="N5" s="45">
        <v>0</v>
      </c>
      <c r="O5" s="46">
        <v>0</v>
      </c>
      <c r="P5" s="16">
        <v>0</v>
      </c>
      <c r="Q5" s="16">
        <v>0</v>
      </c>
      <c r="R5" s="16">
        <v>0</v>
      </c>
      <c r="S5" s="16">
        <v>0</v>
      </c>
      <c r="T5" s="16">
        <v>0</v>
      </c>
      <c r="U5" s="16">
        <v>0</v>
      </c>
      <c r="V5" s="16">
        <v>0</v>
      </c>
      <c r="W5" s="16">
        <v>1</v>
      </c>
      <c r="X5" s="16">
        <v>0</v>
      </c>
      <c r="Y5" s="16">
        <v>0</v>
      </c>
      <c r="Z5" s="16">
        <v>0</v>
      </c>
      <c r="AA5" s="16">
        <v>1</v>
      </c>
      <c r="AB5" s="19"/>
    </row>
    <row r="6" spans="1:28" ht="21" x14ac:dyDescent="0.3">
      <c r="A6" s="16">
        <v>3</v>
      </c>
      <c r="B6" s="48" t="s">
        <v>14</v>
      </c>
      <c r="C6" s="42">
        <v>1</v>
      </c>
      <c r="D6" s="42">
        <v>1</v>
      </c>
      <c r="E6" s="43">
        <v>1</v>
      </c>
      <c r="F6" s="16">
        <v>1</v>
      </c>
      <c r="G6" s="42">
        <v>0</v>
      </c>
      <c r="H6" s="43">
        <v>1</v>
      </c>
      <c r="I6" s="16">
        <v>1</v>
      </c>
      <c r="J6" s="42">
        <v>1</v>
      </c>
      <c r="K6" s="44">
        <v>1</v>
      </c>
      <c r="L6" s="44">
        <v>1</v>
      </c>
      <c r="M6" s="16">
        <v>0</v>
      </c>
      <c r="N6" s="45">
        <v>0</v>
      </c>
      <c r="O6" s="46">
        <v>0</v>
      </c>
      <c r="P6" s="16">
        <v>0</v>
      </c>
      <c r="Q6" s="16">
        <v>0</v>
      </c>
      <c r="R6" s="16">
        <v>1</v>
      </c>
      <c r="S6" s="16">
        <v>0</v>
      </c>
      <c r="T6" s="16">
        <v>0</v>
      </c>
      <c r="U6" s="16">
        <v>0</v>
      </c>
      <c r="V6" s="16">
        <v>0</v>
      </c>
      <c r="W6" s="16">
        <v>1</v>
      </c>
      <c r="X6" s="16">
        <v>0</v>
      </c>
      <c r="Y6" s="16">
        <v>1</v>
      </c>
      <c r="Z6" s="16">
        <v>0</v>
      </c>
      <c r="AA6" s="16">
        <v>1</v>
      </c>
      <c r="AB6" s="19"/>
    </row>
    <row r="7" spans="1:28" ht="21" x14ac:dyDescent="0.3">
      <c r="A7" s="16">
        <v>4</v>
      </c>
      <c r="B7" s="48" t="s">
        <v>15</v>
      </c>
      <c r="C7" s="16">
        <v>1</v>
      </c>
      <c r="D7" s="16">
        <v>1</v>
      </c>
      <c r="E7" s="16">
        <v>1</v>
      </c>
      <c r="F7" s="16">
        <v>1</v>
      </c>
      <c r="G7" s="42">
        <v>0</v>
      </c>
      <c r="H7" s="42">
        <v>0</v>
      </c>
      <c r="I7" s="42">
        <v>0</v>
      </c>
      <c r="J7" s="42">
        <v>1</v>
      </c>
      <c r="K7" s="42">
        <v>1</v>
      </c>
      <c r="L7" s="42">
        <v>1</v>
      </c>
      <c r="M7" s="42">
        <v>0</v>
      </c>
      <c r="N7" s="42">
        <v>0</v>
      </c>
      <c r="O7" s="44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16">
        <v>0</v>
      </c>
      <c r="X7" s="16">
        <v>0</v>
      </c>
      <c r="Y7" s="16">
        <v>0</v>
      </c>
      <c r="Z7" s="16">
        <v>0</v>
      </c>
      <c r="AA7" s="16">
        <v>0</v>
      </c>
      <c r="AB7" s="19"/>
    </row>
    <row r="8" spans="1:28" ht="21" x14ac:dyDescent="0.3">
      <c r="A8" s="16">
        <v>5</v>
      </c>
      <c r="B8" s="48" t="s">
        <v>16</v>
      </c>
      <c r="C8" s="16">
        <v>1</v>
      </c>
      <c r="D8" s="16">
        <v>1</v>
      </c>
      <c r="E8" s="49">
        <v>0</v>
      </c>
      <c r="F8" s="16">
        <v>1</v>
      </c>
      <c r="G8" s="16">
        <v>1</v>
      </c>
      <c r="H8" s="49">
        <v>1</v>
      </c>
      <c r="I8" s="16">
        <v>1</v>
      </c>
      <c r="J8" s="16">
        <v>1</v>
      </c>
      <c r="K8" s="50">
        <v>1</v>
      </c>
      <c r="L8" s="50">
        <v>1</v>
      </c>
      <c r="M8" s="16">
        <v>1</v>
      </c>
      <c r="N8" s="17">
        <v>1</v>
      </c>
      <c r="O8" s="51">
        <v>1</v>
      </c>
      <c r="P8" s="16">
        <v>1</v>
      </c>
      <c r="Q8" s="16">
        <v>1</v>
      </c>
      <c r="R8" s="16">
        <v>1</v>
      </c>
      <c r="S8" s="16">
        <v>1</v>
      </c>
      <c r="T8" s="16">
        <v>0</v>
      </c>
      <c r="U8" s="16">
        <v>1</v>
      </c>
      <c r="V8" s="16">
        <v>1</v>
      </c>
      <c r="W8" s="16">
        <v>1</v>
      </c>
      <c r="X8" s="16">
        <v>1</v>
      </c>
      <c r="Y8" s="16">
        <v>1</v>
      </c>
      <c r="Z8" s="16">
        <v>1</v>
      </c>
      <c r="AA8" s="16">
        <v>1</v>
      </c>
      <c r="AB8" s="19"/>
    </row>
    <row r="9" spans="1:28" ht="21" x14ac:dyDescent="0.3">
      <c r="A9" s="16">
        <v>6</v>
      </c>
      <c r="B9" s="48" t="s">
        <v>17</v>
      </c>
      <c r="C9" s="42">
        <v>1</v>
      </c>
      <c r="D9" s="42">
        <v>1</v>
      </c>
      <c r="E9" s="43">
        <v>0</v>
      </c>
      <c r="F9" s="43">
        <v>0</v>
      </c>
      <c r="G9" s="43">
        <v>0</v>
      </c>
      <c r="H9" s="43">
        <v>0</v>
      </c>
      <c r="I9" s="43">
        <v>0</v>
      </c>
      <c r="J9" s="42">
        <v>1</v>
      </c>
      <c r="K9" s="44">
        <v>1</v>
      </c>
      <c r="L9" s="52">
        <v>1</v>
      </c>
      <c r="M9" s="52">
        <v>0</v>
      </c>
      <c r="N9" s="52">
        <v>0</v>
      </c>
      <c r="O9" s="52">
        <v>0</v>
      </c>
      <c r="P9" s="52">
        <v>0</v>
      </c>
      <c r="Q9" s="52">
        <v>0</v>
      </c>
      <c r="R9" s="52">
        <v>0</v>
      </c>
      <c r="S9" s="52">
        <v>0</v>
      </c>
      <c r="T9" s="52">
        <v>0</v>
      </c>
      <c r="U9" s="52">
        <v>0</v>
      </c>
      <c r="V9" s="52">
        <v>0</v>
      </c>
      <c r="W9" s="52">
        <v>1</v>
      </c>
      <c r="X9" s="52">
        <v>0</v>
      </c>
      <c r="Y9" s="52">
        <v>0</v>
      </c>
      <c r="Z9" s="52">
        <v>1</v>
      </c>
      <c r="AA9" s="49">
        <v>1</v>
      </c>
      <c r="AB9" s="19"/>
    </row>
    <row r="10" spans="1:28" ht="21" x14ac:dyDescent="0.3">
      <c r="A10" s="16">
        <v>7</v>
      </c>
      <c r="B10" s="48" t="s">
        <v>18</v>
      </c>
      <c r="C10" s="16">
        <v>1</v>
      </c>
      <c r="D10" s="16">
        <v>1</v>
      </c>
      <c r="E10" s="16">
        <v>1</v>
      </c>
      <c r="F10" s="16">
        <v>1</v>
      </c>
      <c r="G10" s="16">
        <v>0</v>
      </c>
      <c r="H10" s="16">
        <v>1</v>
      </c>
      <c r="I10" s="16">
        <v>0</v>
      </c>
      <c r="J10" s="16">
        <v>1</v>
      </c>
      <c r="K10" s="16">
        <v>1</v>
      </c>
      <c r="L10" s="16">
        <v>1</v>
      </c>
      <c r="M10" s="16">
        <v>0</v>
      </c>
      <c r="N10" s="16">
        <v>0</v>
      </c>
      <c r="O10" s="50">
        <v>1</v>
      </c>
      <c r="P10" s="16">
        <v>0</v>
      </c>
      <c r="Q10" s="16">
        <v>1</v>
      </c>
      <c r="R10" s="16">
        <v>1</v>
      </c>
      <c r="S10" s="16">
        <v>0</v>
      </c>
      <c r="T10" s="16">
        <v>1</v>
      </c>
      <c r="U10" s="16">
        <v>0</v>
      </c>
      <c r="V10" s="16">
        <v>0</v>
      </c>
      <c r="W10" s="16">
        <v>1</v>
      </c>
      <c r="X10" s="16">
        <v>1</v>
      </c>
      <c r="Y10" s="16">
        <v>1</v>
      </c>
      <c r="Z10" s="16">
        <v>1</v>
      </c>
      <c r="AA10" s="16">
        <v>1</v>
      </c>
      <c r="AB10" s="19"/>
    </row>
    <row r="11" spans="1:28" ht="21" x14ac:dyDescent="0.3">
      <c r="A11" s="16">
        <v>8</v>
      </c>
      <c r="B11" s="48" t="s">
        <v>19</v>
      </c>
      <c r="C11" s="42">
        <v>1</v>
      </c>
      <c r="D11" s="42">
        <v>1</v>
      </c>
      <c r="E11" s="42">
        <v>1</v>
      </c>
      <c r="F11" s="16">
        <v>1</v>
      </c>
      <c r="G11" s="42">
        <v>1</v>
      </c>
      <c r="H11" s="42">
        <v>1</v>
      </c>
      <c r="I11" s="16">
        <v>1</v>
      </c>
      <c r="J11" s="42">
        <v>1</v>
      </c>
      <c r="K11" s="44">
        <v>1</v>
      </c>
      <c r="L11" s="44">
        <v>1</v>
      </c>
      <c r="M11" s="16">
        <v>1</v>
      </c>
      <c r="N11" s="45">
        <v>1</v>
      </c>
      <c r="O11" s="46">
        <v>1</v>
      </c>
      <c r="P11" s="16">
        <v>1</v>
      </c>
      <c r="Q11" s="16">
        <v>1</v>
      </c>
      <c r="R11" s="16">
        <v>1</v>
      </c>
      <c r="S11" s="16">
        <v>0</v>
      </c>
      <c r="T11" s="16">
        <v>1</v>
      </c>
      <c r="U11" s="16">
        <v>1</v>
      </c>
      <c r="V11" s="16">
        <v>1</v>
      </c>
      <c r="W11" s="16">
        <v>1</v>
      </c>
      <c r="X11" s="16">
        <v>1</v>
      </c>
      <c r="Y11" s="16">
        <v>1</v>
      </c>
      <c r="Z11" s="16">
        <v>1</v>
      </c>
      <c r="AA11" s="16">
        <v>1</v>
      </c>
      <c r="AB11" s="19"/>
    </row>
    <row r="12" spans="1:28" ht="21" x14ac:dyDescent="0.3">
      <c r="A12" s="16">
        <v>9</v>
      </c>
      <c r="B12" s="53" t="s">
        <v>20</v>
      </c>
      <c r="C12" s="16">
        <v>1</v>
      </c>
      <c r="D12" s="16">
        <v>1</v>
      </c>
      <c r="E12" s="49">
        <v>0</v>
      </c>
      <c r="F12" s="16">
        <v>0</v>
      </c>
      <c r="G12" s="16">
        <v>0</v>
      </c>
      <c r="H12" s="49">
        <v>0</v>
      </c>
      <c r="I12" s="16">
        <v>1</v>
      </c>
      <c r="J12" s="16">
        <v>1</v>
      </c>
      <c r="K12" s="16">
        <v>1</v>
      </c>
      <c r="L12" s="16">
        <v>1</v>
      </c>
      <c r="M12" s="16">
        <v>0</v>
      </c>
      <c r="N12" s="16">
        <v>0</v>
      </c>
      <c r="O12" s="54">
        <v>0</v>
      </c>
      <c r="P12" s="49">
        <v>0</v>
      </c>
      <c r="Q12" s="49">
        <v>1</v>
      </c>
      <c r="R12" s="49">
        <v>1</v>
      </c>
      <c r="S12" s="49">
        <v>0</v>
      </c>
      <c r="T12" s="49">
        <v>1</v>
      </c>
      <c r="U12" s="49">
        <v>0</v>
      </c>
      <c r="V12" s="49">
        <v>0</v>
      </c>
      <c r="W12" s="49">
        <v>1</v>
      </c>
      <c r="X12" s="49">
        <v>0</v>
      </c>
      <c r="Y12" s="49">
        <v>0</v>
      </c>
      <c r="Z12" s="49">
        <v>0</v>
      </c>
      <c r="AA12" s="16">
        <v>1</v>
      </c>
      <c r="AB12" s="19"/>
    </row>
    <row r="13" spans="1:28" ht="21" x14ac:dyDescent="0.3">
      <c r="A13" s="16">
        <v>10</v>
      </c>
      <c r="B13" s="53" t="s">
        <v>21</v>
      </c>
      <c r="C13" s="42">
        <v>1</v>
      </c>
      <c r="D13" s="42">
        <v>1</v>
      </c>
      <c r="E13" s="43">
        <v>0</v>
      </c>
      <c r="F13" s="16">
        <v>0</v>
      </c>
      <c r="G13" s="42">
        <v>0</v>
      </c>
      <c r="H13" s="43">
        <v>0</v>
      </c>
      <c r="I13" s="16">
        <v>0</v>
      </c>
      <c r="J13" s="42">
        <v>1</v>
      </c>
      <c r="K13" s="44">
        <v>1</v>
      </c>
      <c r="L13" s="44">
        <v>1</v>
      </c>
      <c r="M13" s="16">
        <v>0</v>
      </c>
      <c r="N13" s="45">
        <v>0</v>
      </c>
      <c r="O13" s="4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9"/>
    </row>
    <row r="14" spans="1:28" ht="21" x14ac:dyDescent="0.3">
      <c r="A14" s="16">
        <v>11</v>
      </c>
      <c r="B14" s="53" t="s">
        <v>22</v>
      </c>
      <c r="C14" s="42">
        <v>0</v>
      </c>
      <c r="D14" s="42">
        <v>0</v>
      </c>
      <c r="E14" s="43">
        <v>0</v>
      </c>
      <c r="F14" s="16">
        <v>0</v>
      </c>
      <c r="G14" s="42">
        <v>0</v>
      </c>
      <c r="H14" s="43">
        <v>1</v>
      </c>
      <c r="I14" s="16">
        <v>0</v>
      </c>
      <c r="J14" s="42">
        <v>1</v>
      </c>
      <c r="K14" s="44">
        <v>1</v>
      </c>
      <c r="L14" s="44">
        <v>1</v>
      </c>
      <c r="M14" s="16">
        <v>1</v>
      </c>
      <c r="N14" s="45">
        <v>0</v>
      </c>
      <c r="O14" s="55">
        <v>0</v>
      </c>
      <c r="P14" s="49">
        <v>0</v>
      </c>
      <c r="Q14" s="49">
        <v>0</v>
      </c>
      <c r="R14" s="49">
        <v>1</v>
      </c>
      <c r="S14" s="49">
        <v>0</v>
      </c>
      <c r="T14" s="49">
        <v>1</v>
      </c>
      <c r="U14" s="49">
        <v>1</v>
      </c>
      <c r="V14" s="49">
        <v>0</v>
      </c>
      <c r="W14" s="49">
        <v>1</v>
      </c>
      <c r="X14" s="49">
        <v>1</v>
      </c>
      <c r="Y14" s="49">
        <v>1</v>
      </c>
      <c r="Z14" s="49">
        <v>0</v>
      </c>
      <c r="AA14" s="16">
        <v>0</v>
      </c>
      <c r="AB14" s="19"/>
    </row>
    <row r="15" spans="1:28" ht="21" x14ac:dyDescent="0.3">
      <c r="A15" s="16">
        <v>12</v>
      </c>
      <c r="B15" s="53" t="s">
        <v>23</v>
      </c>
      <c r="C15" s="16">
        <v>1</v>
      </c>
      <c r="D15" s="16">
        <v>0</v>
      </c>
      <c r="E15" s="16">
        <v>0</v>
      </c>
      <c r="F15" s="56">
        <v>0</v>
      </c>
      <c r="G15" s="56">
        <v>0</v>
      </c>
      <c r="H15" s="56">
        <v>1</v>
      </c>
      <c r="I15" s="56">
        <v>1</v>
      </c>
      <c r="J15" s="56">
        <v>0</v>
      </c>
      <c r="K15" s="56">
        <v>0</v>
      </c>
      <c r="L15" s="56">
        <v>0</v>
      </c>
      <c r="M15" s="56">
        <v>1</v>
      </c>
      <c r="N15" s="56">
        <v>1</v>
      </c>
      <c r="O15" s="57">
        <v>0</v>
      </c>
      <c r="P15" s="16">
        <v>1</v>
      </c>
      <c r="Q15" s="16">
        <v>0</v>
      </c>
      <c r="R15" s="16">
        <v>1</v>
      </c>
      <c r="S15" s="16">
        <v>0</v>
      </c>
      <c r="T15" s="16">
        <v>1</v>
      </c>
      <c r="U15" s="16">
        <v>0</v>
      </c>
      <c r="V15" s="16">
        <v>0</v>
      </c>
      <c r="W15" s="16">
        <v>1</v>
      </c>
      <c r="X15" s="16">
        <v>0</v>
      </c>
      <c r="Y15" s="16">
        <v>1</v>
      </c>
      <c r="Z15" s="16">
        <v>0</v>
      </c>
      <c r="AA15" s="16">
        <v>0</v>
      </c>
      <c r="AB15" s="19"/>
    </row>
    <row r="16" spans="1:28" ht="21" x14ac:dyDescent="0.3">
      <c r="A16" s="16">
        <v>13</v>
      </c>
      <c r="B16" s="53" t="s">
        <v>24</v>
      </c>
      <c r="C16" s="16">
        <v>1</v>
      </c>
      <c r="D16" s="16">
        <v>1</v>
      </c>
      <c r="E16" s="16">
        <v>1</v>
      </c>
      <c r="F16" s="16">
        <v>1</v>
      </c>
      <c r="G16" s="16">
        <v>0</v>
      </c>
      <c r="H16" s="16">
        <v>1</v>
      </c>
      <c r="I16" s="16">
        <v>1</v>
      </c>
      <c r="J16" s="16">
        <v>1</v>
      </c>
      <c r="K16" s="16">
        <v>1</v>
      </c>
      <c r="L16" s="16">
        <v>1</v>
      </c>
      <c r="M16" s="16">
        <v>0</v>
      </c>
      <c r="N16" s="16">
        <v>0</v>
      </c>
      <c r="O16" s="50">
        <v>0</v>
      </c>
      <c r="P16" s="16">
        <v>0</v>
      </c>
      <c r="Q16" s="16">
        <v>1</v>
      </c>
      <c r="R16" s="16">
        <v>1</v>
      </c>
      <c r="S16" s="16">
        <v>0</v>
      </c>
      <c r="T16" s="16">
        <v>1</v>
      </c>
      <c r="U16" s="16">
        <v>1</v>
      </c>
      <c r="V16" s="16">
        <v>0</v>
      </c>
      <c r="W16" s="16">
        <v>1</v>
      </c>
      <c r="X16" s="16">
        <v>1</v>
      </c>
      <c r="Y16" s="16">
        <v>0</v>
      </c>
      <c r="Z16" s="16">
        <v>1</v>
      </c>
      <c r="AA16" s="16">
        <v>1</v>
      </c>
      <c r="AB16" s="19"/>
    </row>
    <row r="17" spans="1:28" ht="21" x14ac:dyDescent="0.3">
      <c r="A17" s="16">
        <v>14</v>
      </c>
      <c r="B17" s="53" t="s">
        <v>25</v>
      </c>
      <c r="C17" s="42">
        <v>1</v>
      </c>
      <c r="D17" s="42">
        <v>1</v>
      </c>
      <c r="E17" s="43">
        <v>0</v>
      </c>
      <c r="F17" s="42">
        <v>0</v>
      </c>
      <c r="G17" s="42">
        <v>0</v>
      </c>
      <c r="H17" s="43">
        <v>1</v>
      </c>
      <c r="I17" s="42">
        <v>0</v>
      </c>
      <c r="J17" s="43">
        <v>1</v>
      </c>
      <c r="K17" s="52">
        <v>1</v>
      </c>
      <c r="L17" s="44">
        <v>1</v>
      </c>
      <c r="M17" s="42">
        <v>1</v>
      </c>
      <c r="N17" s="45">
        <v>1</v>
      </c>
      <c r="O17" s="46">
        <v>1</v>
      </c>
      <c r="P17" s="16">
        <v>1</v>
      </c>
      <c r="Q17" s="16">
        <v>1</v>
      </c>
      <c r="R17" s="16">
        <v>1</v>
      </c>
      <c r="S17" s="16">
        <v>0</v>
      </c>
      <c r="T17" s="16">
        <v>0</v>
      </c>
      <c r="U17" s="16">
        <v>0</v>
      </c>
      <c r="V17" s="16">
        <v>0</v>
      </c>
      <c r="W17" s="16">
        <v>1</v>
      </c>
      <c r="X17" s="16">
        <v>0</v>
      </c>
      <c r="Y17" s="16">
        <v>0</v>
      </c>
      <c r="Z17" s="16">
        <v>0</v>
      </c>
      <c r="AA17" s="16">
        <v>0</v>
      </c>
      <c r="AB17" s="19"/>
    </row>
    <row r="18" spans="1:28" ht="21" x14ac:dyDescent="0.3">
      <c r="A18" s="16">
        <v>15</v>
      </c>
      <c r="B18" s="53" t="s">
        <v>26</v>
      </c>
      <c r="C18" s="42">
        <v>1</v>
      </c>
      <c r="D18" s="42">
        <v>1</v>
      </c>
      <c r="E18" s="42">
        <v>1</v>
      </c>
      <c r="F18" s="16">
        <v>1</v>
      </c>
      <c r="G18" s="42">
        <v>1</v>
      </c>
      <c r="H18" s="43">
        <v>1</v>
      </c>
      <c r="I18" s="16">
        <v>1</v>
      </c>
      <c r="J18" s="42">
        <v>1</v>
      </c>
      <c r="K18" s="44">
        <v>1</v>
      </c>
      <c r="L18" s="44">
        <v>1</v>
      </c>
      <c r="M18" s="16">
        <v>1</v>
      </c>
      <c r="N18" s="45">
        <v>1</v>
      </c>
      <c r="O18" s="46">
        <v>1</v>
      </c>
      <c r="P18" s="16">
        <v>1</v>
      </c>
      <c r="Q18" s="16">
        <v>1</v>
      </c>
      <c r="R18" s="16">
        <v>1</v>
      </c>
      <c r="S18" s="16">
        <v>1</v>
      </c>
      <c r="T18" s="16">
        <v>1</v>
      </c>
      <c r="U18" s="16">
        <v>1</v>
      </c>
      <c r="V18" s="16">
        <v>0</v>
      </c>
      <c r="W18" s="16">
        <v>1</v>
      </c>
      <c r="X18" s="16">
        <v>1</v>
      </c>
      <c r="Y18" s="16">
        <v>1</v>
      </c>
      <c r="Z18" s="16">
        <v>1</v>
      </c>
      <c r="AA18" s="16">
        <v>1</v>
      </c>
      <c r="AB18" s="19"/>
    </row>
    <row r="19" spans="1:28" ht="21" x14ac:dyDescent="0.3">
      <c r="A19" s="16">
        <v>16</v>
      </c>
      <c r="B19" s="53" t="s">
        <v>27</v>
      </c>
      <c r="C19" s="16">
        <v>1</v>
      </c>
      <c r="D19" s="16">
        <v>1</v>
      </c>
      <c r="E19" s="16">
        <v>1</v>
      </c>
      <c r="F19" s="16">
        <v>1</v>
      </c>
      <c r="G19" s="16">
        <v>1</v>
      </c>
      <c r="H19" s="16">
        <v>1</v>
      </c>
      <c r="I19" s="16">
        <v>1</v>
      </c>
      <c r="J19" s="16">
        <v>1</v>
      </c>
      <c r="K19" s="16">
        <v>1</v>
      </c>
      <c r="L19" s="16">
        <v>1</v>
      </c>
      <c r="M19" s="16">
        <v>0</v>
      </c>
      <c r="N19" s="16">
        <v>0</v>
      </c>
      <c r="O19" s="50">
        <v>1</v>
      </c>
      <c r="P19" s="16">
        <v>1</v>
      </c>
      <c r="Q19" s="16">
        <v>1</v>
      </c>
      <c r="R19" s="16">
        <v>1</v>
      </c>
      <c r="S19" s="16">
        <v>1</v>
      </c>
      <c r="T19" s="16">
        <v>1</v>
      </c>
      <c r="U19" s="16">
        <v>1</v>
      </c>
      <c r="V19" s="16">
        <v>1</v>
      </c>
      <c r="W19" s="16">
        <v>1</v>
      </c>
      <c r="X19" s="16">
        <v>1</v>
      </c>
      <c r="Y19" s="16">
        <v>1</v>
      </c>
      <c r="Z19" s="16">
        <v>1</v>
      </c>
      <c r="AA19" s="16">
        <v>1</v>
      </c>
      <c r="AB19" s="19"/>
    </row>
    <row r="20" spans="1:28" ht="21" x14ac:dyDescent="0.3">
      <c r="A20" s="16">
        <v>17</v>
      </c>
      <c r="B20" s="53" t="s">
        <v>28</v>
      </c>
      <c r="C20" s="42">
        <v>1</v>
      </c>
      <c r="D20" s="42">
        <v>1</v>
      </c>
      <c r="E20" s="42">
        <v>1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2">
        <v>0</v>
      </c>
      <c r="R20" s="42">
        <v>0</v>
      </c>
      <c r="S20" s="42">
        <v>0</v>
      </c>
      <c r="T20" s="42">
        <v>0</v>
      </c>
      <c r="U20" s="42">
        <v>0</v>
      </c>
      <c r="V20" s="42">
        <v>0</v>
      </c>
      <c r="W20" s="42">
        <v>0</v>
      </c>
      <c r="X20" s="42">
        <v>0</v>
      </c>
      <c r="Y20" s="42">
        <v>0</v>
      </c>
      <c r="Z20" s="42">
        <v>0</v>
      </c>
      <c r="AA20" s="42">
        <v>0</v>
      </c>
      <c r="AB20" s="19"/>
    </row>
    <row r="21" spans="1:28" ht="21" x14ac:dyDescent="0.3">
      <c r="A21" s="16">
        <v>18</v>
      </c>
      <c r="B21" s="53" t="s">
        <v>29</v>
      </c>
      <c r="C21" s="42">
        <v>1</v>
      </c>
      <c r="D21" s="42">
        <v>1</v>
      </c>
      <c r="E21" s="42">
        <v>0</v>
      </c>
      <c r="F21" s="42">
        <v>0</v>
      </c>
      <c r="G21" s="42">
        <v>0</v>
      </c>
      <c r="H21" s="16">
        <v>0</v>
      </c>
      <c r="I21" s="16">
        <v>0</v>
      </c>
      <c r="J21" s="16">
        <v>1</v>
      </c>
      <c r="K21" s="16">
        <v>1</v>
      </c>
      <c r="L21" s="16">
        <v>1</v>
      </c>
      <c r="M21" s="16">
        <v>0</v>
      </c>
      <c r="N21" s="16">
        <v>0</v>
      </c>
      <c r="O21" s="50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58"/>
    </row>
    <row r="22" spans="1:28" ht="21" x14ac:dyDescent="0.3">
      <c r="A22" s="16">
        <v>19</v>
      </c>
      <c r="B22" s="53" t="s">
        <v>30</v>
      </c>
      <c r="C22" s="42">
        <v>1</v>
      </c>
      <c r="D22" s="42">
        <v>1</v>
      </c>
      <c r="E22" s="43">
        <v>1</v>
      </c>
      <c r="F22" s="16">
        <v>1</v>
      </c>
      <c r="G22" s="42">
        <v>1</v>
      </c>
      <c r="H22" s="43">
        <v>1</v>
      </c>
      <c r="I22" s="16">
        <v>1</v>
      </c>
      <c r="J22" s="42">
        <v>1</v>
      </c>
      <c r="K22" s="44">
        <v>1</v>
      </c>
      <c r="L22" s="52">
        <v>1</v>
      </c>
      <c r="M22" s="16">
        <v>0</v>
      </c>
      <c r="N22" s="59">
        <v>0</v>
      </c>
      <c r="O22" s="46">
        <v>1</v>
      </c>
      <c r="P22" s="16">
        <v>0</v>
      </c>
      <c r="Q22" s="16">
        <v>1</v>
      </c>
      <c r="R22" s="16">
        <v>1</v>
      </c>
      <c r="S22" s="16">
        <v>0</v>
      </c>
      <c r="T22" s="16">
        <v>1</v>
      </c>
      <c r="U22" s="16">
        <v>0</v>
      </c>
      <c r="V22" s="16">
        <v>0</v>
      </c>
      <c r="W22" s="16">
        <v>1</v>
      </c>
      <c r="X22" s="16">
        <v>0</v>
      </c>
      <c r="Y22" s="16">
        <v>1</v>
      </c>
      <c r="Z22" s="16">
        <v>1</v>
      </c>
      <c r="AA22" s="49">
        <v>1</v>
      </c>
      <c r="AB22" s="19"/>
    </row>
    <row r="23" spans="1:28" ht="21" x14ac:dyDescent="0.3">
      <c r="A23" s="16">
        <v>20</v>
      </c>
      <c r="B23" s="53" t="s">
        <v>31</v>
      </c>
      <c r="C23" s="43">
        <v>1</v>
      </c>
      <c r="D23" s="43">
        <v>1</v>
      </c>
      <c r="E23" s="43">
        <v>1</v>
      </c>
      <c r="F23" s="49">
        <v>1</v>
      </c>
      <c r="G23" s="43">
        <v>0</v>
      </c>
      <c r="H23" s="43">
        <v>1</v>
      </c>
      <c r="I23" s="49">
        <v>1</v>
      </c>
      <c r="J23" s="43">
        <v>1</v>
      </c>
      <c r="K23" s="52">
        <v>1</v>
      </c>
      <c r="L23" s="52">
        <v>1</v>
      </c>
      <c r="M23" s="49">
        <v>0</v>
      </c>
      <c r="N23" s="59">
        <v>1</v>
      </c>
      <c r="O23" s="55">
        <v>0</v>
      </c>
      <c r="P23" s="49">
        <v>0</v>
      </c>
      <c r="Q23" s="49">
        <v>1</v>
      </c>
      <c r="R23" s="49">
        <v>1</v>
      </c>
      <c r="S23" s="49">
        <v>0</v>
      </c>
      <c r="T23" s="49">
        <v>1</v>
      </c>
      <c r="U23" s="49">
        <v>1</v>
      </c>
      <c r="V23" s="49">
        <v>0</v>
      </c>
      <c r="W23" s="49">
        <v>1</v>
      </c>
      <c r="X23" s="49">
        <v>1</v>
      </c>
      <c r="Y23" s="49">
        <v>1</v>
      </c>
      <c r="Z23" s="49">
        <v>1</v>
      </c>
      <c r="AA23" s="49">
        <v>1</v>
      </c>
      <c r="AB23" s="19"/>
    </row>
    <row r="24" spans="1:28" ht="21" x14ac:dyDescent="0.3">
      <c r="A24" s="16">
        <v>21</v>
      </c>
      <c r="B24" s="53" t="s">
        <v>32</v>
      </c>
      <c r="C24" s="42">
        <v>1</v>
      </c>
      <c r="D24" s="42">
        <v>1</v>
      </c>
      <c r="E24" s="42">
        <v>0</v>
      </c>
      <c r="F24" s="16">
        <v>0</v>
      </c>
      <c r="G24" s="42">
        <v>0</v>
      </c>
      <c r="H24" s="43">
        <v>1</v>
      </c>
      <c r="I24" s="16">
        <v>1</v>
      </c>
      <c r="J24" s="42">
        <v>1</v>
      </c>
      <c r="K24" s="44">
        <v>1</v>
      </c>
      <c r="L24" s="44">
        <v>1</v>
      </c>
      <c r="M24" s="16">
        <v>0</v>
      </c>
      <c r="N24" s="45">
        <v>0</v>
      </c>
      <c r="O24" s="4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1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49">
        <v>0</v>
      </c>
      <c r="AB24" s="19"/>
    </row>
    <row r="25" spans="1:28" ht="21" x14ac:dyDescent="0.3">
      <c r="A25" s="16">
        <v>22</v>
      </c>
      <c r="B25" s="53" t="s">
        <v>33</v>
      </c>
      <c r="C25" s="42">
        <v>1</v>
      </c>
      <c r="D25" s="42">
        <v>1</v>
      </c>
      <c r="E25" s="43">
        <v>0</v>
      </c>
      <c r="F25" s="16">
        <v>0</v>
      </c>
      <c r="G25" s="42">
        <v>0</v>
      </c>
      <c r="H25" s="43">
        <v>1</v>
      </c>
      <c r="I25" s="16">
        <v>0</v>
      </c>
      <c r="J25" s="42">
        <v>1</v>
      </c>
      <c r="K25" s="44">
        <v>1</v>
      </c>
      <c r="L25" s="44">
        <v>1</v>
      </c>
      <c r="M25" s="16">
        <v>0</v>
      </c>
      <c r="N25" s="45">
        <v>0</v>
      </c>
      <c r="O25" s="55">
        <v>0</v>
      </c>
      <c r="P25" s="49">
        <v>0</v>
      </c>
      <c r="Q25" s="49">
        <v>0</v>
      </c>
      <c r="R25" s="49">
        <v>1</v>
      </c>
      <c r="S25" s="49">
        <v>0</v>
      </c>
      <c r="T25" s="49">
        <v>0</v>
      </c>
      <c r="U25" s="49">
        <v>0</v>
      </c>
      <c r="V25" s="49">
        <v>0</v>
      </c>
      <c r="W25" s="49">
        <v>1</v>
      </c>
      <c r="X25" s="49">
        <v>0</v>
      </c>
      <c r="Y25" s="49">
        <v>0</v>
      </c>
      <c r="Z25" s="49">
        <v>0</v>
      </c>
      <c r="AA25" s="49">
        <v>0</v>
      </c>
      <c r="AB25" s="19"/>
    </row>
    <row r="26" spans="1:28" ht="21" x14ac:dyDescent="0.3">
      <c r="A26" s="16">
        <v>23</v>
      </c>
      <c r="B26" s="53" t="s">
        <v>34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2">
        <v>0</v>
      </c>
      <c r="R26" s="42">
        <v>0</v>
      </c>
      <c r="S26" s="42">
        <v>0</v>
      </c>
      <c r="T26" s="42">
        <v>0</v>
      </c>
      <c r="U26" s="42">
        <v>0</v>
      </c>
      <c r="V26" s="42">
        <v>0</v>
      </c>
      <c r="W26" s="42">
        <v>0</v>
      </c>
      <c r="X26" s="42">
        <v>0</v>
      </c>
      <c r="Y26" s="42">
        <v>0</v>
      </c>
      <c r="Z26" s="42">
        <v>0</v>
      </c>
      <c r="AA26" s="42">
        <v>0</v>
      </c>
      <c r="AB26" s="19"/>
    </row>
    <row r="27" spans="1:28" ht="21" x14ac:dyDescent="0.3">
      <c r="A27" s="16">
        <v>24</v>
      </c>
      <c r="B27" s="53" t="s">
        <v>35</v>
      </c>
      <c r="C27" s="42">
        <v>1</v>
      </c>
      <c r="D27" s="42">
        <v>1</v>
      </c>
      <c r="E27" s="42">
        <v>0</v>
      </c>
      <c r="F27" s="16">
        <v>0</v>
      </c>
      <c r="G27" s="42">
        <v>0</v>
      </c>
      <c r="H27" s="42">
        <v>1</v>
      </c>
      <c r="I27" s="16">
        <v>0</v>
      </c>
      <c r="J27" s="42">
        <v>1</v>
      </c>
      <c r="K27" s="44">
        <v>1</v>
      </c>
      <c r="L27" s="44">
        <v>1</v>
      </c>
      <c r="M27" s="16">
        <v>0</v>
      </c>
      <c r="N27" s="45">
        <v>0</v>
      </c>
      <c r="O27" s="46">
        <v>0</v>
      </c>
      <c r="P27" s="16">
        <v>0</v>
      </c>
      <c r="Q27" s="16">
        <v>1</v>
      </c>
      <c r="R27" s="16">
        <v>1</v>
      </c>
      <c r="S27" s="16">
        <v>0</v>
      </c>
      <c r="T27" s="16">
        <v>0</v>
      </c>
      <c r="U27" s="16">
        <v>1</v>
      </c>
      <c r="V27" s="16">
        <v>0</v>
      </c>
      <c r="W27" s="16">
        <v>1</v>
      </c>
      <c r="X27" s="16">
        <v>0</v>
      </c>
      <c r="Y27" s="16">
        <v>0</v>
      </c>
      <c r="Z27" s="16">
        <v>0</v>
      </c>
      <c r="AA27" s="49">
        <v>0</v>
      </c>
      <c r="AB27" s="19"/>
    </row>
    <row r="28" spans="1:28" ht="21" x14ac:dyDescent="0.3">
      <c r="A28" s="16">
        <v>25</v>
      </c>
      <c r="B28" s="53" t="s">
        <v>36</v>
      </c>
      <c r="C28" s="43">
        <v>1</v>
      </c>
      <c r="D28" s="43">
        <v>0</v>
      </c>
      <c r="E28" s="43">
        <v>1</v>
      </c>
      <c r="F28" s="49">
        <v>0</v>
      </c>
      <c r="G28" s="43">
        <v>0</v>
      </c>
      <c r="H28" s="43">
        <v>1</v>
      </c>
      <c r="I28" s="49">
        <v>0</v>
      </c>
      <c r="J28" s="43">
        <v>1</v>
      </c>
      <c r="K28" s="52">
        <v>1</v>
      </c>
      <c r="L28" s="52">
        <v>1</v>
      </c>
      <c r="M28" s="49">
        <v>0</v>
      </c>
      <c r="N28" s="59">
        <v>1</v>
      </c>
      <c r="O28" s="55">
        <v>1</v>
      </c>
      <c r="P28" s="49">
        <v>0</v>
      </c>
      <c r="Q28" s="49">
        <v>1</v>
      </c>
      <c r="R28" s="49">
        <v>1</v>
      </c>
      <c r="S28" s="49">
        <v>0</v>
      </c>
      <c r="T28" s="49">
        <v>1</v>
      </c>
      <c r="U28" s="49">
        <v>1</v>
      </c>
      <c r="V28" s="49">
        <v>0</v>
      </c>
      <c r="W28" s="49">
        <v>1</v>
      </c>
      <c r="X28" s="49">
        <v>1</v>
      </c>
      <c r="Y28" s="49">
        <v>0</v>
      </c>
      <c r="Z28" s="49">
        <v>0</v>
      </c>
      <c r="AA28" s="49">
        <v>1</v>
      </c>
      <c r="AB28" s="19"/>
    </row>
    <row r="29" spans="1:28" ht="21" x14ac:dyDescent="0.3">
      <c r="A29" s="16">
        <v>26</v>
      </c>
      <c r="B29" s="53" t="s">
        <v>37</v>
      </c>
      <c r="C29" s="43">
        <v>1</v>
      </c>
      <c r="D29" s="42">
        <v>1</v>
      </c>
      <c r="E29" s="43">
        <v>1</v>
      </c>
      <c r="F29" s="16">
        <v>1</v>
      </c>
      <c r="G29" s="43">
        <v>1</v>
      </c>
      <c r="H29" s="42">
        <v>1</v>
      </c>
      <c r="I29" s="16">
        <v>0</v>
      </c>
      <c r="J29" s="43">
        <v>1</v>
      </c>
      <c r="K29" s="52">
        <v>1</v>
      </c>
      <c r="L29" s="52">
        <v>1</v>
      </c>
      <c r="M29" s="49">
        <v>0</v>
      </c>
      <c r="N29" s="59">
        <v>0</v>
      </c>
      <c r="O29" s="55">
        <v>0</v>
      </c>
      <c r="P29" s="49">
        <v>0</v>
      </c>
      <c r="Q29" s="49">
        <v>1</v>
      </c>
      <c r="R29" s="49">
        <v>0</v>
      </c>
      <c r="S29" s="49">
        <v>1</v>
      </c>
      <c r="T29" s="49">
        <v>1</v>
      </c>
      <c r="U29" s="49">
        <v>0</v>
      </c>
      <c r="V29" s="49">
        <v>0</v>
      </c>
      <c r="W29" s="49">
        <v>0</v>
      </c>
      <c r="X29" s="49">
        <v>0</v>
      </c>
      <c r="Y29" s="49">
        <v>0</v>
      </c>
      <c r="Z29" s="49">
        <v>1</v>
      </c>
      <c r="AA29" s="49">
        <v>1</v>
      </c>
      <c r="AB29" s="19"/>
    </row>
    <row r="30" spans="1:28" ht="21" x14ac:dyDescent="0.3">
      <c r="A30" s="16">
        <v>27</v>
      </c>
      <c r="B30" s="53" t="s">
        <v>38</v>
      </c>
      <c r="C30" s="43">
        <v>1</v>
      </c>
      <c r="D30" s="43">
        <v>1</v>
      </c>
      <c r="E30" s="43">
        <v>0</v>
      </c>
      <c r="F30" s="49">
        <v>0</v>
      </c>
      <c r="G30" s="43">
        <v>0</v>
      </c>
      <c r="H30" s="43">
        <v>1</v>
      </c>
      <c r="I30" s="49">
        <v>0</v>
      </c>
      <c r="J30" s="43">
        <v>1</v>
      </c>
      <c r="K30" s="52">
        <v>1</v>
      </c>
      <c r="L30" s="52">
        <v>1</v>
      </c>
      <c r="M30" s="49">
        <v>0</v>
      </c>
      <c r="N30" s="59">
        <v>0</v>
      </c>
      <c r="O30" s="55">
        <v>0</v>
      </c>
      <c r="P30" s="49">
        <v>0</v>
      </c>
      <c r="Q30" s="49">
        <v>1</v>
      </c>
      <c r="R30" s="49">
        <v>1</v>
      </c>
      <c r="S30" s="49">
        <v>0</v>
      </c>
      <c r="T30" s="49">
        <v>1</v>
      </c>
      <c r="U30" s="49">
        <v>0</v>
      </c>
      <c r="V30" s="49">
        <v>0</v>
      </c>
      <c r="W30" s="49">
        <v>1</v>
      </c>
      <c r="X30" s="49">
        <v>0</v>
      </c>
      <c r="Y30" s="49">
        <v>0</v>
      </c>
      <c r="Z30" s="49">
        <v>0</v>
      </c>
      <c r="AA30" s="49">
        <v>0</v>
      </c>
      <c r="AB30" s="19"/>
    </row>
    <row r="31" spans="1:28" ht="21" x14ac:dyDescent="0.3">
      <c r="A31" s="16">
        <v>28</v>
      </c>
      <c r="B31" s="53" t="s">
        <v>39</v>
      </c>
      <c r="C31" s="42">
        <v>1</v>
      </c>
      <c r="D31" s="42">
        <v>1</v>
      </c>
      <c r="E31" s="42">
        <v>1</v>
      </c>
      <c r="F31" s="16">
        <v>0</v>
      </c>
      <c r="G31" s="42">
        <v>0</v>
      </c>
      <c r="H31" s="42">
        <v>1</v>
      </c>
      <c r="I31" s="16">
        <v>1</v>
      </c>
      <c r="J31" s="42">
        <v>1</v>
      </c>
      <c r="K31" s="44">
        <v>1</v>
      </c>
      <c r="L31" s="44">
        <v>1</v>
      </c>
      <c r="M31" s="49">
        <v>0</v>
      </c>
      <c r="N31" s="59">
        <v>1</v>
      </c>
      <c r="O31" s="55">
        <v>1</v>
      </c>
      <c r="P31" s="49">
        <v>1</v>
      </c>
      <c r="Q31" s="49">
        <v>1</v>
      </c>
      <c r="R31" s="49">
        <v>1</v>
      </c>
      <c r="S31" s="49">
        <v>0</v>
      </c>
      <c r="T31" s="49">
        <v>1</v>
      </c>
      <c r="U31" s="49">
        <v>1</v>
      </c>
      <c r="V31" s="49">
        <v>1</v>
      </c>
      <c r="W31" s="49">
        <v>1</v>
      </c>
      <c r="X31" s="49">
        <v>1</v>
      </c>
      <c r="Y31" s="49">
        <v>1</v>
      </c>
      <c r="Z31" s="49">
        <v>1</v>
      </c>
      <c r="AA31" s="49">
        <v>1</v>
      </c>
      <c r="AB31" s="19"/>
    </row>
    <row r="32" spans="1:28" ht="21" x14ac:dyDescent="0.3">
      <c r="A32" s="18">
        <v>29</v>
      </c>
      <c r="B32" s="48" t="s">
        <v>40</v>
      </c>
      <c r="C32" s="42">
        <v>1</v>
      </c>
      <c r="D32" s="42">
        <v>1</v>
      </c>
      <c r="E32" s="43">
        <v>0</v>
      </c>
      <c r="F32" s="16">
        <v>1</v>
      </c>
      <c r="G32" s="42">
        <v>1</v>
      </c>
      <c r="H32" s="42">
        <v>0</v>
      </c>
      <c r="I32" s="16">
        <v>0</v>
      </c>
      <c r="J32" s="42">
        <v>0</v>
      </c>
      <c r="K32" s="44">
        <v>0</v>
      </c>
      <c r="L32" s="44">
        <v>0</v>
      </c>
      <c r="M32" s="16">
        <v>0</v>
      </c>
      <c r="N32" s="45">
        <v>0</v>
      </c>
      <c r="O32" s="4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6">
        <v>0</v>
      </c>
      <c r="X32" s="16">
        <v>0</v>
      </c>
      <c r="Y32" s="16">
        <v>0</v>
      </c>
      <c r="Z32" s="16">
        <v>0</v>
      </c>
      <c r="AA32" s="49">
        <v>0</v>
      </c>
      <c r="AB32" s="19"/>
    </row>
    <row r="33" spans="1:28" ht="21" x14ac:dyDescent="0.3">
      <c r="A33" s="16">
        <v>30</v>
      </c>
      <c r="B33" s="60" t="s">
        <v>41</v>
      </c>
      <c r="C33" s="42">
        <v>1</v>
      </c>
      <c r="D33" s="42">
        <v>1</v>
      </c>
      <c r="E33" s="43">
        <v>0</v>
      </c>
      <c r="F33" s="16">
        <v>0</v>
      </c>
      <c r="G33" s="42">
        <v>0</v>
      </c>
      <c r="H33" s="42">
        <v>0</v>
      </c>
      <c r="I33" s="16">
        <v>0</v>
      </c>
      <c r="J33" s="42">
        <v>0</v>
      </c>
      <c r="K33" s="44">
        <v>1</v>
      </c>
      <c r="L33" s="52">
        <v>1</v>
      </c>
      <c r="M33" s="16">
        <v>0</v>
      </c>
      <c r="N33" s="45">
        <v>0</v>
      </c>
      <c r="O33" s="55">
        <v>0</v>
      </c>
      <c r="P33" s="49">
        <v>0</v>
      </c>
      <c r="Q33" s="49">
        <v>1</v>
      </c>
      <c r="R33" s="49">
        <v>0</v>
      </c>
      <c r="S33" s="49">
        <v>0</v>
      </c>
      <c r="T33" s="49">
        <v>0</v>
      </c>
      <c r="U33" s="49">
        <v>0</v>
      </c>
      <c r="V33" s="49">
        <v>0</v>
      </c>
      <c r="W33" s="49">
        <v>1</v>
      </c>
      <c r="X33" s="49">
        <v>0</v>
      </c>
      <c r="Y33" s="49">
        <v>0</v>
      </c>
      <c r="Z33" s="49">
        <v>1</v>
      </c>
      <c r="AA33" s="49">
        <v>1</v>
      </c>
      <c r="AB33" s="19"/>
    </row>
    <row r="34" spans="1:28" ht="21" x14ac:dyDescent="0.3">
      <c r="A34" s="16">
        <v>31</v>
      </c>
      <c r="B34" s="53" t="s">
        <v>42</v>
      </c>
      <c r="C34" s="42">
        <v>1</v>
      </c>
      <c r="D34" s="42">
        <v>1</v>
      </c>
      <c r="E34" s="42">
        <v>0</v>
      </c>
      <c r="F34" s="16">
        <v>0</v>
      </c>
      <c r="G34" s="42">
        <v>0</v>
      </c>
      <c r="H34" s="43">
        <v>1</v>
      </c>
      <c r="I34" s="16">
        <v>0</v>
      </c>
      <c r="J34" s="42">
        <v>0</v>
      </c>
      <c r="K34" s="44">
        <v>0</v>
      </c>
      <c r="L34" s="44">
        <v>0</v>
      </c>
      <c r="M34" s="16">
        <v>0</v>
      </c>
      <c r="N34" s="45">
        <v>0</v>
      </c>
      <c r="O34" s="55">
        <v>0</v>
      </c>
      <c r="P34" s="49">
        <v>0</v>
      </c>
      <c r="Q34" s="49">
        <v>0</v>
      </c>
      <c r="R34" s="49">
        <v>0</v>
      </c>
      <c r="S34" s="49">
        <v>0</v>
      </c>
      <c r="T34" s="49">
        <v>0</v>
      </c>
      <c r="U34" s="49">
        <v>0</v>
      </c>
      <c r="V34" s="49">
        <v>0</v>
      </c>
      <c r="W34" s="49">
        <v>1</v>
      </c>
      <c r="X34" s="49">
        <v>0</v>
      </c>
      <c r="Y34" s="49">
        <v>0</v>
      </c>
      <c r="Z34" s="49">
        <v>0</v>
      </c>
      <c r="AA34" s="49">
        <v>0</v>
      </c>
      <c r="AB34" s="19"/>
    </row>
    <row r="35" spans="1:28" ht="21" x14ac:dyDescent="0.3">
      <c r="A35" s="16">
        <v>32</v>
      </c>
      <c r="B35" s="53" t="s">
        <v>43</v>
      </c>
      <c r="C35" s="61">
        <v>0</v>
      </c>
      <c r="D35" s="62">
        <v>0</v>
      </c>
      <c r="E35" s="61">
        <v>0</v>
      </c>
      <c r="F35" s="18">
        <v>0</v>
      </c>
      <c r="G35" s="61">
        <v>0</v>
      </c>
      <c r="H35" s="62">
        <v>0</v>
      </c>
      <c r="I35" s="63">
        <v>0</v>
      </c>
      <c r="J35" s="62">
        <v>1</v>
      </c>
      <c r="K35" s="62">
        <v>1</v>
      </c>
      <c r="L35" s="61">
        <v>1</v>
      </c>
      <c r="M35" s="61">
        <v>0</v>
      </c>
      <c r="N35" s="61">
        <v>0</v>
      </c>
      <c r="O35" s="64">
        <v>0</v>
      </c>
      <c r="P35" s="63">
        <v>0</v>
      </c>
      <c r="Q35" s="63">
        <v>0</v>
      </c>
      <c r="R35" s="63">
        <v>0</v>
      </c>
      <c r="S35" s="63">
        <v>0</v>
      </c>
      <c r="T35" s="63">
        <v>1</v>
      </c>
      <c r="U35" s="63">
        <v>0</v>
      </c>
      <c r="V35" s="63">
        <v>0</v>
      </c>
      <c r="W35" s="63">
        <v>0</v>
      </c>
      <c r="X35" s="63">
        <v>0</v>
      </c>
      <c r="Y35" s="63">
        <v>0</v>
      </c>
      <c r="Z35" s="63">
        <v>0</v>
      </c>
      <c r="AA35" s="49">
        <v>0</v>
      </c>
      <c r="AB35" s="19"/>
    </row>
    <row r="36" spans="1:28" ht="21" x14ac:dyDescent="0.3">
      <c r="A36" s="16">
        <v>33</v>
      </c>
      <c r="B36" s="53" t="s">
        <v>44</v>
      </c>
      <c r="C36" s="42">
        <v>1</v>
      </c>
      <c r="D36" s="42">
        <v>1</v>
      </c>
      <c r="E36" s="42">
        <v>0</v>
      </c>
      <c r="F36" s="16">
        <v>0</v>
      </c>
      <c r="G36" s="42">
        <v>0</v>
      </c>
      <c r="H36" s="43">
        <v>1</v>
      </c>
      <c r="I36" s="16">
        <v>1</v>
      </c>
      <c r="J36" s="43">
        <v>1</v>
      </c>
      <c r="K36" s="52">
        <v>1</v>
      </c>
      <c r="L36" s="44">
        <v>1</v>
      </c>
      <c r="M36" s="16">
        <v>0</v>
      </c>
      <c r="N36" s="45">
        <v>0</v>
      </c>
      <c r="O36" s="55">
        <v>0</v>
      </c>
      <c r="P36" s="49">
        <v>0</v>
      </c>
      <c r="Q36" s="49">
        <v>0</v>
      </c>
      <c r="R36" s="49">
        <v>0</v>
      </c>
      <c r="S36" s="49">
        <v>0</v>
      </c>
      <c r="T36" s="49">
        <v>1</v>
      </c>
      <c r="U36" s="49">
        <v>1</v>
      </c>
      <c r="V36" s="49">
        <v>0</v>
      </c>
      <c r="W36" s="49">
        <v>1</v>
      </c>
      <c r="X36" s="49">
        <v>0</v>
      </c>
      <c r="Y36" s="49">
        <v>0</v>
      </c>
      <c r="Z36" s="49">
        <v>0</v>
      </c>
      <c r="AA36" s="49">
        <v>0</v>
      </c>
      <c r="AB36" s="19"/>
    </row>
    <row r="37" spans="1:28" ht="21" x14ac:dyDescent="0.3">
      <c r="A37" s="16">
        <v>34</v>
      </c>
      <c r="B37" s="60" t="s">
        <v>45</v>
      </c>
      <c r="C37" s="43">
        <v>1</v>
      </c>
      <c r="D37" s="42">
        <v>1</v>
      </c>
      <c r="E37" s="43">
        <v>1</v>
      </c>
      <c r="F37" s="16">
        <v>1</v>
      </c>
      <c r="G37" s="42">
        <v>0</v>
      </c>
      <c r="H37" s="43">
        <v>1</v>
      </c>
      <c r="I37" s="16">
        <v>1</v>
      </c>
      <c r="J37" s="43">
        <v>1</v>
      </c>
      <c r="K37" s="44">
        <v>1</v>
      </c>
      <c r="L37" s="44">
        <v>1</v>
      </c>
      <c r="M37" s="16">
        <v>0</v>
      </c>
      <c r="N37" s="45">
        <v>1</v>
      </c>
      <c r="O37" s="55">
        <v>0</v>
      </c>
      <c r="P37" s="49">
        <v>0</v>
      </c>
      <c r="Q37" s="49">
        <v>1</v>
      </c>
      <c r="R37" s="49">
        <v>1</v>
      </c>
      <c r="S37" s="49">
        <v>0</v>
      </c>
      <c r="T37" s="49">
        <v>1</v>
      </c>
      <c r="U37" s="49">
        <v>0</v>
      </c>
      <c r="V37" s="49">
        <v>0</v>
      </c>
      <c r="W37" s="49">
        <v>1</v>
      </c>
      <c r="X37" s="49">
        <v>1</v>
      </c>
      <c r="Y37" s="49">
        <v>1</v>
      </c>
      <c r="Z37" s="49">
        <v>0</v>
      </c>
      <c r="AA37" s="49">
        <v>1</v>
      </c>
      <c r="AB37" s="65">
        <v>4</v>
      </c>
    </row>
    <row r="38" spans="1:28" ht="21" x14ac:dyDescent="0.3">
      <c r="A38" s="16">
        <v>35</v>
      </c>
      <c r="B38" s="53" t="s">
        <v>46</v>
      </c>
      <c r="C38" s="42">
        <v>1</v>
      </c>
      <c r="D38" s="42">
        <v>1</v>
      </c>
      <c r="E38" s="43">
        <v>0</v>
      </c>
      <c r="F38" s="16">
        <v>0</v>
      </c>
      <c r="G38" s="42">
        <v>0</v>
      </c>
      <c r="H38" s="42">
        <v>0</v>
      </c>
      <c r="I38" s="16">
        <v>0</v>
      </c>
      <c r="J38" s="42">
        <v>1</v>
      </c>
      <c r="K38" s="44">
        <v>0</v>
      </c>
      <c r="L38" s="44">
        <v>0</v>
      </c>
      <c r="M38" s="16">
        <v>0</v>
      </c>
      <c r="N38" s="45">
        <v>0</v>
      </c>
      <c r="O38" s="4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1</v>
      </c>
      <c r="U38" s="16">
        <v>0</v>
      </c>
      <c r="V38" s="16">
        <v>0</v>
      </c>
      <c r="W38" s="16">
        <v>0</v>
      </c>
      <c r="X38" s="16">
        <v>0</v>
      </c>
      <c r="Y38" s="16">
        <v>0</v>
      </c>
      <c r="Z38" s="16">
        <v>0</v>
      </c>
      <c r="AA38" s="49">
        <v>0</v>
      </c>
      <c r="AB38" s="19"/>
    </row>
    <row r="39" spans="1:28" ht="21" x14ac:dyDescent="0.3">
      <c r="A39" s="16">
        <v>36</v>
      </c>
      <c r="B39" s="53" t="s">
        <v>47</v>
      </c>
      <c r="C39" s="43">
        <v>0</v>
      </c>
      <c r="D39" s="43">
        <v>0</v>
      </c>
      <c r="E39" s="43">
        <v>1</v>
      </c>
      <c r="F39" s="49">
        <v>0</v>
      </c>
      <c r="G39" s="43">
        <v>0</v>
      </c>
      <c r="H39" s="43">
        <v>1</v>
      </c>
      <c r="I39" s="49">
        <v>1</v>
      </c>
      <c r="J39" s="49">
        <v>1</v>
      </c>
      <c r="K39" s="49">
        <v>1</v>
      </c>
      <c r="L39" s="49">
        <v>1</v>
      </c>
      <c r="M39" s="49">
        <v>0</v>
      </c>
      <c r="N39" s="49">
        <v>0</v>
      </c>
      <c r="O39" s="49">
        <v>0</v>
      </c>
      <c r="P39" s="49">
        <v>0</v>
      </c>
      <c r="Q39" s="49">
        <v>1</v>
      </c>
      <c r="R39" s="49">
        <v>1</v>
      </c>
      <c r="S39" s="49">
        <v>0</v>
      </c>
      <c r="T39" s="49">
        <v>1</v>
      </c>
      <c r="U39" s="49">
        <v>1</v>
      </c>
      <c r="V39" s="49">
        <v>0</v>
      </c>
      <c r="W39" s="49">
        <v>1</v>
      </c>
      <c r="X39" s="49">
        <v>1</v>
      </c>
      <c r="Y39" s="49">
        <v>1</v>
      </c>
      <c r="Z39" s="49">
        <v>1</v>
      </c>
      <c r="AA39" s="49">
        <v>1</v>
      </c>
      <c r="AB39" s="19"/>
    </row>
    <row r="40" spans="1:28" ht="21" x14ac:dyDescent="0.3">
      <c r="A40" s="16">
        <v>37</v>
      </c>
      <c r="B40" s="53" t="s">
        <v>48</v>
      </c>
      <c r="C40" s="42">
        <v>1</v>
      </c>
      <c r="D40" s="42">
        <v>0</v>
      </c>
      <c r="E40" s="43">
        <v>0</v>
      </c>
      <c r="F40" s="43">
        <v>0</v>
      </c>
      <c r="G40" s="43">
        <v>0</v>
      </c>
      <c r="H40" s="43">
        <v>0</v>
      </c>
      <c r="I40" s="43">
        <v>0</v>
      </c>
      <c r="J40" s="49">
        <v>1</v>
      </c>
      <c r="K40" s="49">
        <v>1</v>
      </c>
      <c r="L40" s="49">
        <v>1</v>
      </c>
      <c r="M40" s="49">
        <v>0</v>
      </c>
      <c r="N40" s="49">
        <v>0</v>
      </c>
      <c r="O40" s="49">
        <v>0</v>
      </c>
      <c r="P40" s="49">
        <v>0</v>
      </c>
      <c r="Q40" s="49">
        <v>1</v>
      </c>
      <c r="R40" s="49">
        <v>0</v>
      </c>
      <c r="S40" s="49">
        <v>0</v>
      </c>
      <c r="T40" s="49">
        <v>0</v>
      </c>
      <c r="U40" s="49">
        <v>0</v>
      </c>
      <c r="V40" s="49">
        <v>0</v>
      </c>
      <c r="W40" s="49">
        <v>0</v>
      </c>
      <c r="X40" s="49">
        <v>0</v>
      </c>
      <c r="Y40" s="49">
        <v>0</v>
      </c>
      <c r="Z40" s="49">
        <v>0</v>
      </c>
      <c r="AA40" s="49">
        <v>0</v>
      </c>
      <c r="AB40" s="19"/>
    </row>
    <row r="41" spans="1:28" ht="21" x14ac:dyDescent="0.3">
      <c r="A41" s="16">
        <v>38</v>
      </c>
      <c r="B41" s="53" t="s">
        <v>49</v>
      </c>
      <c r="C41" s="16">
        <v>1</v>
      </c>
      <c r="D41" s="16">
        <v>1</v>
      </c>
      <c r="E41" s="49">
        <v>0</v>
      </c>
      <c r="F41" s="16">
        <v>1</v>
      </c>
      <c r="G41" s="49">
        <v>0</v>
      </c>
      <c r="H41" s="16">
        <v>1</v>
      </c>
      <c r="I41" s="16">
        <v>1</v>
      </c>
      <c r="J41" s="16">
        <v>1</v>
      </c>
      <c r="K41" s="16">
        <v>1</v>
      </c>
      <c r="L41" s="16">
        <v>1</v>
      </c>
      <c r="M41" s="16">
        <v>1</v>
      </c>
      <c r="N41" s="16">
        <v>1</v>
      </c>
      <c r="O41" s="54">
        <v>1</v>
      </c>
      <c r="P41" s="49">
        <v>0</v>
      </c>
      <c r="Q41" s="49">
        <v>1</v>
      </c>
      <c r="R41" s="49">
        <v>1</v>
      </c>
      <c r="S41" s="49">
        <v>0</v>
      </c>
      <c r="T41" s="49">
        <v>1</v>
      </c>
      <c r="U41" s="49">
        <v>0</v>
      </c>
      <c r="V41" s="49">
        <v>0</v>
      </c>
      <c r="W41" s="49">
        <v>1</v>
      </c>
      <c r="X41" s="49">
        <v>0</v>
      </c>
      <c r="Y41" s="49">
        <v>0</v>
      </c>
      <c r="Z41" s="49">
        <v>1</v>
      </c>
      <c r="AA41" s="49">
        <v>0</v>
      </c>
      <c r="AB41" s="19"/>
    </row>
    <row r="42" spans="1:28" ht="21" x14ac:dyDescent="0.35">
      <c r="A42" s="16">
        <v>39</v>
      </c>
      <c r="B42" s="53" t="s">
        <v>50</v>
      </c>
      <c r="C42" s="39">
        <v>0</v>
      </c>
      <c r="D42" s="39">
        <v>0</v>
      </c>
      <c r="E42" s="66">
        <v>0</v>
      </c>
      <c r="F42" s="39">
        <v>0</v>
      </c>
      <c r="G42" s="39">
        <v>0</v>
      </c>
      <c r="H42" s="39">
        <v>0</v>
      </c>
      <c r="I42" s="39">
        <v>0</v>
      </c>
      <c r="J42" s="39">
        <v>1</v>
      </c>
      <c r="K42" s="39">
        <v>1</v>
      </c>
      <c r="L42" s="66">
        <v>1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B42" s="19"/>
    </row>
    <row r="43" spans="1:28" ht="21" x14ac:dyDescent="0.35">
      <c r="A43" s="16">
        <v>40</v>
      </c>
      <c r="B43" s="53" t="s">
        <v>51</v>
      </c>
      <c r="C43" s="67">
        <v>1</v>
      </c>
      <c r="D43" s="67">
        <v>1</v>
      </c>
      <c r="E43" s="68">
        <v>0</v>
      </c>
      <c r="F43" s="39">
        <v>1</v>
      </c>
      <c r="G43" s="67">
        <v>0</v>
      </c>
      <c r="H43" s="68">
        <v>1</v>
      </c>
      <c r="I43" s="39">
        <v>1</v>
      </c>
      <c r="J43" s="67">
        <v>1</v>
      </c>
      <c r="K43" s="69">
        <v>1</v>
      </c>
      <c r="L43" s="70">
        <v>1</v>
      </c>
      <c r="M43" s="39">
        <v>0</v>
      </c>
      <c r="N43" s="71">
        <v>0</v>
      </c>
      <c r="O43" s="72">
        <v>0</v>
      </c>
      <c r="P43" s="66">
        <v>0</v>
      </c>
      <c r="Q43" s="66">
        <v>1</v>
      </c>
      <c r="R43" s="66">
        <v>1</v>
      </c>
      <c r="S43" s="66">
        <v>1</v>
      </c>
      <c r="T43" s="66">
        <v>1</v>
      </c>
      <c r="U43" s="66">
        <v>1</v>
      </c>
      <c r="V43" s="66">
        <v>1</v>
      </c>
      <c r="W43" s="66">
        <v>1</v>
      </c>
      <c r="X43" s="66">
        <v>1</v>
      </c>
      <c r="Y43" s="66">
        <v>1</v>
      </c>
      <c r="Z43" s="66">
        <v>1</v>
      </c>
      <c r="AA43" s="66">
        <v>1</v>
      </c>
      <c r="AB43" s="19"/>
    </row>
    <row r="44" spans="1:28" ht="21" x14ac:dyDescent="0.35">
      <c r="A44" s="16">
        <v>41</v>
      </c>
      <c r="B44" s="53" t="s">
        <v>52</v>
      </c>
      <c r="C44" s="67">
        <v>1</v>
      </c>
      <c r="D44" s="67">
        <v>1</v>
      </c>
      <c r="E44" s="67">
        <v>1</v>
      </c>
      <c r="F44" s="39">
        <v>1</v>
      </c>
      <c r="G44" s="67">
        <v>1</v>
      </c>
      <c r="H44" s="68">
        <v>1</v>
      </c>
      <c r="I44" s="39">
        <v>1</v>
      </c>
      <c r="J44" s="68">
        <v>1</v>
      </c>
      <c r="K44" s="70">
        <v>1</v>
      </c>
      <c r="L44" s="70">
        <v>1</v>
      </c>
      <c r="M44" s="39">
        <v>0</v>
      </c>
      <c r="N44" s="73">
        <v>0</v>
      </c>
      <c r="O44" s="72">
        <v>0</v>
      </c>
      <c r="P44" s="66">
        <v>0</v>
      </c>
      <c r="Q44" s="66">
        <v>1</v>
      </c>
      <c r="R44" s="66">
        <v>1</v>
      </c>
      <c r="S44" s="66">
        <v>1</v>
      </c>
      <c r="T44" s="66">
        <v>1</v>
      </c>
      <c r="U44" s="66">
        <v>1</v>
      </c>
      <c r="V44" s="66">
        <v>0</v>
      </c>
      <c r="W44" s="66">
        <v>1</v>
      </c>
      <c r="X44" s="66">
        <v>1</v>
      </c>
      <c r="Y44" s="66">
        <v>1</v>
      </c>
      <c r="Z44" s="66">
        <v>0</v>
      </c>
      <c r="AA44" s="39">
        <v>1</v>
      </c>
      <c r="AB44" s="19"/>
    </row>
    <row r="45" spans="1:28" ht="21" x14ac:dyDescent="0.35">
      <c r="A45" s="16">
        <v>42</v>
      </c>
      <c r="B45" s="53" t="s">
        <v>53</v>
      </c>
      <c r="C45" s="67">
        <v>0</v>
      </c>
      <c r="D45" s="67">
        <v>0</v>
      </c>
      <c r="E45" s="68">
        <v>0</v>
      </c>
      <c r="F45" s="39">
        <v>0</v>
      </c>
      <c r="G45" s="67">
        <v>0</v>
      </c>
      <c r="H45" s="67">
        <v>0</v>
      </c>
      <c r="I45" s="39">
        <v>1</v>
      </c>
      <c r="J45" s="68">
        <v>1</v>
      </c>
      <c r="K45" s="69">
        <v>1</v>
      </c>
      <c r="L45" s="69">
        <v>0</v>
      </c>
      <c r="M45" s="39">
        <v>1</v>
      </c>
      <c r="N45" s="71">
        <v>0</v>
      </c>
      <c r="O45" s="74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B45" s="19"/>
    </row>
    <row r="46" spans="1:28" ht="21" x14ac:dyDescent="0.35">
      <c r="A46" s="16">
        <v>43</v>
      </c>
      <c r="B46" s="53" t="s">
        <v>54</v>
      </c>
      <c r="C46" s="67">
        <v>1</v>
      </c>
      <c r="D46" s="67">
        <v>1</v>
      </c>
      <c r="E46" s="68">
        <v>0</v>
      </c>
      <c r="F46" s="39">
        <v>1</v>
      </c>
      <c r="G46" s="67">
        <v>0</v>
      </c>
      <c r="H46" s="68">
        <v>1</v>
      </c>
      <c r="I46" s="39">
        <v>1</v>
      </c>
      <c r="J46" s="39">
        <v>1</v>
      </c>
      <c r="K46" s="39">
        <v>1</v>
      </c>
      <c r="L46" s="39">
        <v>1</v>
      </c>
      <c r="M46" s="39">
        <v>0</v>
      </c>
      <c r="N46" s="71">
        <v>1</v>
      </c>
      <c r="O46" s="72">
        <v>1</v>
      </c>
      <c r="P46" s="66">
        <v>1</v>
      </c>
      <c r="Q46" s="66">
        <v>1</v>
      </c>
      <c r="R46" s="66">
        <v>1</v>
      </c>
      <c r="S46" s="66">
        <v>1</v>
      </c>
      <c r="T46" s="66">
        <v>1</v>
      </c>
      <c r="U46" s="66">
        <v>1</v>
      </c>
      <c r="V46" s="66">
        <v>0</v>
      </c>
      <c r="W46" s="66">
        <v>1</v>
      </c>
      <c r="X46" s="66">
        <v>1</v>
      </c>
      <c r="Y46" s="66">
        <v>1</v>
      </c>
      <c r="Z46" s="66">
        <v>1</v>
      </c>
      <c r="AA46" s="39">
        <v>1</v>
      </c>
      <c r="AB46" s="19"/>
    </row>
    <row r="47" spans="1:28" ht="21" x14ac:dyDescent="0.3">
      <c r="A47" s="16">
        <v>44</v>
      </c>
      <c r="B47" s="53" t="s">
        <v>55</v>
      </c>
      <c r="C47" s="16">
        <v>1</v>
      </c>
      <c r="D47" s="16">
        <v>1</v>
      </c>
      <c r="E47" s="16">
        <v>1</v>
      </c>
      <c r="F47" s="16">
        <v>1</v>
      </c>
      <c r="G47" s="16">
        <v>0</v>
      </c>
      <c r="H47" s="16">
        <v>1</v>
      </c>
      <c r="I47" s="16">
        <v>1</v>
      </c>
      <c r="J47" s="16">
        <v>1</v>
      </c>
      <c r="K47" s="16">
        <v>1</v>
      </c>
      <c r="L47" s="16">
        <v>1</v>
      </c>
      <c r="M47" s="16">
        <v>0</v>
      </c>
      <c r="N47" s="16">
        <v>1</v>
      </c>
      <c r="O47" s="50">
        <v>1</v>
      </c>
      <c r="P47" s="16">
        <v>1</v>
      </c>
      <c r="Q47" s="16">
        <v>1</v>
      </c>
      <c r="R47" s="16">
        <v>1</v>
      </c>
      <c r="S47" s="16">
        <v>1</v>
      </c>
      <c r="T47" s="16">
        <v>1</v>
      </c>
      <c r="U47" s="16">
        <v>1</v>
      </c>
      <c r="V47" s="16">
        <v>0</v>
      </c>
      <c r="W47" s="16">
        <v>1</v>
      </c>
      <c r="X47" s="16">
        <v>1</v>
      </c>
      <c r="Y47" s="16">
        <v>1</v>
      </c>
      <c r="Z47" s="16">
        <v>1</v>
      </c>
      <c r="AA47" s="16">
        <v>1</v>
      </c>
      <c r="AB47" s="19"/>
    </row>
    <row r="48" spans="1:28" ht="21" x14ac:dyDescent="0.35">
      <c r="A48" s="16">
        <v>45</v>
      </c>
      <c r="B48" s="53" t="s">
        <v>56</v>
      </c>
      <c r="C48" s="67">
        <v>0</v>
      </c>
      <c r="D48" s="67">
        <v>0</v>
      </c>
      <c r="E48" s="67">
        <v>0</v>
      </c>
      <c r="F48" s="67">
        <v>0</v>
      </c>
      <c r="G48" s="67">
        <v>0</v>
      </c>
      <c r="H48" s="67">
        <v>0</v>
      </c>
      <c r="I48" s="67">
        <v>0</v>
      </c>
      <c r="J48" s="67">
        <v>0</v>
      </c>
      <c r="K48" s="67">
        <v>0</v>
      </c>
      <c r="L48" s="67">
        <v>0</v>
      </c>
      <c r="M48" s="67">
        <v>0</v>
      </c>
      <c r="N48" s="67">
        <v>0</v>
      </c>
      <c r="O48" s="67">
        <v>0</v>
      </c>
      <c r="P48" s="67">
        <v>0</v>
      </c>
      <c r="Q48" s="67">
        <v>0</v>
      </c>
      <c r="R48" s="67">
        <v>0</v>
      </c>
      <c r="S48" s="67">
        <v>0</v>
      </c>
      <c r="T48" s="67">
        <v>0</v>
      </c>
      <c r="U48" s="67">
        <v>0</v>
      </c>
      <c r="V48" s="67">
        <v>0</v>
      </c>
      <c r="W48" s="67">
        <v>0</v>
      </c>
      <c r="X48" s="67">
        <v>0</v>
      </c>
      <c r="Y48" s="67">
        <v>0</v>
      </c>
      <c r="Z48" s="67">
        <v>0</v>
      </c>
      <c r="AA48" s="67">
        <v>0</v>
      </c>
      <c r="AB48" s="19"/>
    </row>
    <row r="49" spans="1:84" ht="21" x14ac:dyDescent="0.35">
      <c r="A49" s="16">
        <v>46</v>
      </c>
      <c r="B49" s="60" t="s">
        <v>57</v>
      </c>
      <c r="C49" s="67">
        <v>1</v>
      </c>
      <c r="D49" s="67">
        <v>1</v>
      </c>
      <c r="E49" s="68">
        <v>0</v>
      </c>
      <c r="F49" s="39">
        <v>1</v>
      </c>
      <c r="G49" s="67">
        <v>0</v>
      </c>
      <c r="H49" s="68">
        <v>1</v>
      </c>
      <c r="I49" s="39">
        <v>1</v>
      </c>
      <c r="J49" s="67">
        <v>0</v>
      </c>
      <c r="K49" s="69">
        <v>0</v>
      </c>
      <c r="L49" s="69">
        <v>0</v>
      </c>
      <c r="M49" s="39">
        <v>0</v>
      </c>
      <c r="N49" s="71">
        <v>1</v>
      </c>
      <c r="O49" s="72">
        <v>0</v>
      </c>
      <c r="P49" s="66">
        <v>0</v>
      </c>
      <c r="Q49" s="66">
        <v>1</v>
      </c>
      <c r="R49" s="66">
        <v>1</v>
      </c>
      <c r="S49" s="66">
        <v>0</v>
      </c>
      <c r="T49" s="66">
        <v>1</v>
      </c>
      <c r="U49" s="66">
        <v>1</v>
      </c>
      <c r="V49" s="66">
        <v>0</v>
      </c>
      <c r="W49" s="66">
        <v>1</v>
      </c>
      <c r="X49" s="66">
        <v>0</v>
      </c>
      <c r="Y49" s="66">
        <v>1</v>
      </c>
      <c r="Z49" s="66">
        <v>1</v>
      </c>
      <c r="AA49" s="39">
        <v>1</v>
      </c>
      <c r="AB49" s="19"/>
    </row>
    <row r="50" spans="1:84" ht="21" x14ac:dyDescent="0.35">
      <c r="A50" s="16">
        <v>47</v>
      </c>
      <c r="B50" s="53" t="s">
        <v>58</v>
      </c>
      <c r="C50" s="67">
        <v>1</v>
      </c>
      <c r="D50" s="67">
        <v>1</v>
      </c>
      <c r="E50" s="67">
        <v>1</v>
      </c>
      <c r="F50" s="39">
        <v>1</v>
      </c>
      <c r="G50" s="67">
        <v>0</v>
      </c>
      <c r="H50" s="67">
        <v>1</v>
      </c>
      <c r="I50" s="39">
        <v>1</v>
      </c>
      <c r="J50" s="67">
        <v>1</v>
      </c>
      <c r="K50" s="70">
        <v>1</v>
      </c>
      <c r="L50" s="69">
        <v>0</v>
      </c>
      <c r="M50" s="39">
        <v>0</v>
      </c>
      <c r="N50" s="71">
        <v>1</v>
      </c>
      <c r="O50" s="72">
        <v>0</v>
      </c>
      <c r="P50" s="66">
        <v>0</v>
      </c>
      <c r="Q50" s="66">
        <v>1</v>
      </c>
      <c r="R50" s="66">
        <v>1</v>
      </c>
      <c r="S50" s="66">
        <v>0</v>
      </c>
      <c r="T50" s="66">
        <v>1</v>
      </c>
      <c r="U50" s="66">
        <v>0</v>
      </c>
      <c r="V50" s="66">
        <v>0</v>
      </c>
      <c r="W50" s="66">
        <v>1</v>
      </c>
      <c r="X50" s="66">
        <v>0</v>
      </c>
      <c r="Y50" s="66">
        <v>0</v>
      </c>
      <c r="Z50" s="66">
        <v>0</v>
      </c>
      <c r="AA50" s="39">
        <v>1</v>
      </c>
      <c r="AB50" s="75">
        <v>1</v>
      </c>
    </row>
    <row r="51" spans="1:84" ht="21" x14ac:dyDescent="0.35">
      <c r="A51" s="16">
        <v>48</v>
      </c>
      <c r="B51" s="53" t="s">
        <v>59</v>
      </c>
      <c r="C51" s="67">
        <v>0</v>
      </c>
      <c r="D51" s="68">
        <v>0</v>
      </c>
      <c r="E51" s="68">
        <v>0</v>
      </c>
      <c r="F51" s="39">
        <v>0</v>
      </c>
      <c r="G51" s="67">
        <v>0</v>
      </c>
      <c r="H51" s="68">
        <v>0</v>
      </c>
      <c r="I51" s="39">
        <v>0</v>
      </c>
      <c r="J51" s="68">
        <v>0</v>
      </c>
      <c r="K51" s="70">
        <v>0</v>
      </c>
      <c r="L51" s="70">
        <v>0</v>
      </c>
      <c r="M51" s="66">
        <v>0</v>
      </c>
      <c r="N51" s="73">
        <v>0</v>
      </c>
      <c r="O51" s="72">
        <v>0</v>
      </c>
      <c r="P51" s="66">
        <v>0</v>
      </c>
      <c r="Q51" s="66">
        <v>0</v>
      </c>
      <c r="R51" s="66">
        <v>0</v>
      </c>
      <c r="S51" s="66">
        <v>0</v>
      </c>
      <c r="T51" s="66">
        <v>0</v>
      </c>
      <c r="U51" s="66">
        <v>0</v>
      </c>
      <c r="V51" s="66">
        <v>0</v>
      </c>
      <c r="W51" s="66">
        <v>0</v>
      </c>
      <c r="X51" s="66">
        <v>0</v>
      </c>
      <c r="Y51" s="66">
        <v>0</v>
      </c>
      <c r="Z51" s="66">
        <v>0</v>
      </c>
      <c r="AA51" s="66">
        <v>0</v>
      </c>
      <c r="AB51" s="19"/>
    </row>
    <row r="52" spans="1:84" ht="21" x14ac:dyDescent="0.35">
      <c r="A52" s="16">
        <v>49</v>
      </c>
      <c r="B52" s="53" t="s">
        <v>60</v>
      </c>
      <c r="C52" s="68">
        <v>0</v>
      </c>
      <c r="D52" s="68">
        <v>0</v>
      </c>
      <c r="E52" s="68">
        <v>0</v>
      </c>
      <c r="F52" s="66">
        <v>0</v>
      </c>
      <c r="G52" s="68">
        <v>0</v>
      </c>
      <c r="H52" s="68">
        <v>0</v>
      </c>
      <c r="I52" s="66">
        <v>0</v>
      </c>
      <c r="J52" s="68">
        <v>0</v>
      </c>
      <c r="K52" s="70">
        <v>1</v>
      </c>
      <c r="L52" s="70">
        <v>1</v>
      </c>
      <c r="M52" s="66">
        <v>0</v>
      </c>
      <c r="N52" s="73">
        <v>0</v>
      </c>
      <c r="O52" s="72">
        <v>0</v>
      </c>
      <c r="P52" s="66">
        <v>0</v>
      </c>
      <c r="Q52" s="66">
        <v>0</v>
      </c>
      <c r="R52" s="66">
        <v>0</v>
      </c>
      <c r="S52" s="66">
        <v>0</v>
      </c>
      <c r="T52" s="66">
        <v>0</v>
      </c>
      <c r="U52" s="66">
        <v>0</v>
      </c>
      <c r="V52" s="66">
        <v>0</v>
      </c>
      <c r="W52" s="66">
        <v>0</v>
      </c>
      <c r="X52" s="66">
        <v>0</v>
      </c>
      <c r="Y52" s="66">
        <v>0</v>
      </c>
      <c r="Z52" s="66">
        <v>0</v>
      </c>
      <c r="AA52" s="66">
        <v>0</v>
      </c>
      <c r="AB52" s="76">
        <v>2</v>
      </c>
    </row>
    <row r="53" spans="1:84" ht="21" x14ac:dyDescent="0.35">
      <c r="A53" s="16">
        <v>50</v>
      </c>
      <c r="B53" s="60" t="s">
        <v>61</v>
      </c>
      <c r="C53" s="67">
        <v>1</v>
      </c>
      <c r="D53" s="67">
        <v>1</v>
      </c>
      <c r="E53" s="68">
        <v>1</v>
      </c>
      <c r="F53" s="39">
        <v>1</v>
      </c>
      <c r="G53" s="67">
        <v>0</v>
      </c>
      <c r="H53" s="68">
        <v>1</v>
      </c>
      <c r="I53" s="39">
        <v>1</v>
      </c>
      <c r="J53" s="67">
        <v>1</v>
      </c>
      <c r="K53" s="70">
        <v>1</v>
      </c>
      <c r="L53" s="70">
        <v>1</v>
      </c>
      <c r="M53" s="39">
        <v>0</v>
      </c>
      <c r="N53" s="71">
        <v>1</v>
      </c>
      <c r="O53" s="72">
        <v>0</v>
      </c>
      <c r="P53" s="66">
        <v>0</v>
      </c>
      <c r="Q53" s="66">
        <v>1</v>
      </c>
      <c r="R53" s="66">
        <v>1</v>
      </c>
      <c r="S53" s="66">
        <v>1</v>
      </c>
      <c r="T53" s="66">
        <v>1</v>
      </c>
      <c r="U53" s="66">
        <v>1</v>
      </c>
      <c r="V53" s="66">
        <v>0</v>
      </c>
      <c r="W53" s="66">
        <v>1</v>
      </c>
      <c r="X53" s="66">
        <v>0</v>
      </c>
      <c r="Y53" s="66">
        <v>0</v>
      </c>
      <c r="Z53" s="66">
        <v>1</v>
      </c>
      <c r="AA53" s="39">
        <v>0</v>
      </c>
      <c r="AB53" s="19"/>
    </row>
    <row r="54" spans="1:84" s="5" customFormat="1" ht="21" customHeight="1" x14ac:dyDescent="0.35">
      <c r="A54" s="77"/>
      <c r="B54" s="77" t="s">
        <v>72</v>
      </c>
      <c r="C54" s="39">
        <f>AVERAGE(C4:C53)</f>
        <v>0.8</v>
      </c>
      <c r="D54" s="39">
        <f t="shared" ref="D54:AA54" si="0">AVERAGE(D4:D53)</f>
        <v>0.74</v>
      </c>
      <c r="E54" s="39">
        <f t="shared" si="0"/>
        <v>0.38</v>
      </c>
      <c r="F54" s="39">
        <f t="shared" si="0"/>
        <v>0.42</v>
      </c>
      <c r="G54" s="39">
        <f t="shared" si="0"/>
        <v>0.16</v>
      </c>
      <c r="H54" s="39">
        <f t="shared" si="0"/>
        <v>0.62</v>
      </c>
      <c r="I54" s="39">
        <f t="shared" si="0"/>
        <v>0.48</v>
      </c>
      <c r="J54" s="39">
        <f t="shared" si="0"/>
        <v>0.78</v>
      </c>
      <c r="K54" s="39">
        <f t="shared" si="0"/>
        <v>0.8</v>
      </c>
      <c r="L54" s="39">
        <f t="shared" si="0"/>
        <v>0.76</v>
      </c>
      <c r="M54" s="39">
        <f t="shared" si="0"/>
        <v>0.16</v>
      </c>
      <c r="N54" s="39">
        <f t="shared" si="0"/>
        <v>0.3</v>
      </c>
      <c r="O54" s="39">
        <f t="shared" si="0"/>
        <v>0.26</v>
      </c>
      <c r="P54" s="39">
        <f t="shared" si="0"/>
        <v>0.2</v>
      </c>
      <c r="Q54" s="39">
        <f t="shared" si="0"/>
        <v>0.54</v>
      </c>
      <c r="R54" s="39">
        <f t="shared" si="0"/>
        <v>0.56000000000000005</v>
      </c>
      <c r="S54" s="39">
        <f t="shared" si="0"/>
        <v>0.18</v>
      </c>
      <c r="T54" s="39">
        <f t="shared" si="0"/>
        <v>0.56000000000000005</v>
      </c>
      <c r="U54" s="39">
        <f t="shared" si="0"/>
        <v>0.36</v>
      </c>
      <c r="V54" s="39">
        <f t="shared" si="0"/>
        <v>0.1</v>
      </c>
      <c r="W54" s="39">
        <f t="shared" si="0"/>
        <v>0.66</v>
      </c>
      <c r="X54" s="39">
        <f t="shared" si="0"/>
        <v>0.32</v>
      </c>
      <c r="Y54" s="39">
        <f t="shared" si="0"/>
        <v>0.36</v>
      </c>
      <c r="Z54" s="39">
        <f t="shared" si="0"/>
        <v>0.38</v>
      </c>
      <c r="AA54" s="39">
        <f t="shared" si="0"/>
        <v>0.48</v>
      </c>
      <c r="AB54" s="19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</row>
    <row r="55" spans="1:84" s="5" customFormat="1" ht="21" customHeight="1" x14ac:dyDescent="0.35">
      <c r="A55" s="77"/>
      <c r="B55" s="77" t="s">
        <v>68</v>
      </c>
      <c r="C55" s="39">
        <f>STDEV(C4:C53)</f>
        <v>0.40406101782088427</v>
      </c>
      <c r="D55" s="39">
        <f t="shared" ref="D55:AA55" si="1">STDEV(D4:D53)</f>
        <v>0.44308749769345213</v>
      </c>
      <c r="E55" s="39">
        <f t="shared" si="1"/>
        <v>0.49031435147801472</v>
      </c>
      <c r="F55" s="39">
        <f t="shared" si="1"/>
        <v>0.49856938190328992</v>
      </c>
      <c r="G55" s="39">
        <f t="shared" si="1"/>
        <v>0.37032803990902058</v>
      </c>
      <c r="H55" s="39">
        <f t="shared" si="1"/>
        <v>0.49031435147801472</v>
      </c>
      <c r="I55" s="39">
        <f t="shared" si="1"/>
        <v>0.50467204950444844</v>
      </c>
      <c r="J55" s="39">
        <f t="shared" si="1"/>
        <v>0.41845195759648024</v>
      </c>
      <c r="K55" s="39">
        <f t="shared" si="1"/>
        <v>0.40406101782088427</v>
      </c>
      <c r="L55" s="39">
        <f t="shared" si="1"/>
        <v>0.43141911058690002</v>
      </c>
      <c r="M55" s="39">
        <f t="shared" si="1"/>
        <v>0.37032803990902058</v>
      </c>
      <c r="N55" s="39">
        <f t="shared" si="1"/>
        <v>0.46291004988627571</v>
      </c>
      <c r="O55" s="39">
        <f t="shared" si="1"/>
        <v>0.44308749769345213</v>
      </c>
      <c r="P55" s="39">
        <f t="shared" si="1"/>
        <v>0.40406101782088427</v>
      </c>
      <c r="Q55" s="39">
        <f t="shared" si="1"/>
        <v>0.50345743390588849</v>
      </c>
      <c r="R55" s="39">
        <f t="shared" si="1"/>
        <v>0.50142653642240698</v>
      </c>
      <c r="S55" s="39">
        <f t="shared" si="1"/>
        <v>0.38808793449160356</v>
      </c>
      <c r="T55" s="39">
        <f t="shared" si="1"/>
        <v>0.50142653642240698</v>
      </c>
      <c r="U55" s="39">
        <f t="shared" si="1"/>
        <v>0.48487322138506117</v>
      </c>
      <c r="V55" s="39">
        <f t="shared" si="1"/>
        <v>0.30304576336566325</v>
      </c>
      <c r="W55" s="39">
        <f t="shared" si="1"/>
        <v>0.47851812069840644</v>
      </c>
      <c r="X55" s="39">
        <f t="shared" si="1"/>
        <v>0.47121207149916117</v>
      </c>
      <c r="Y55" s="39">
        <f t="shared" si="1"/>
        <v>0.48487322138506117</v>
      </c>
      <c r="Z55" s="39">
        <f t="shared" si="1"/>
        <v>0.49031435147801472</v>
      </c>
      <c r="AA55" s="39">
        <f t="shared" si="1"/>
        <v>0.50467204950444844</v>
      </c>
      <c r="AB55" s="19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</row>
    <row r="56" spans="1:84" s="5" customFormat="1" ht="21" customHeight="1" x14ac:dyDescent="0.35">
      <c r="A56" s="77"/>
      <c r="B56" s="78" t="s">
        <v>69</v>
      </c>
      <c r="C56" s="78">
        <f>SUM(C4:C53)</f>
        <v>40</v>
      </c>
      <c r="D56" s="78">
        <f t="shared" ref="D56:AA56" si="2">SUM(D4:D53)</f>
        <v>37</v>
      </c>
      <c r="E56" s="78">
        <f t="shared" si="2"/>
        <v>19</v>
      </c>
      <c r="F56" s="78">
        <f t="shared" si="2"/>
        <v>21</v>
      </c>
      <c r="G56" s="78">
        <f t="shared" si="2"/>
        <v>8</v>
      </c>
      <c r="H56" s="78">
        <f t="shared" si="2"/>
        <v>31</v>
      </c>
      <c r="I56" s="78">
        <f t="shared" si="2"/>
        <v>24</v>
      </c>
      <c r="J56" s="78">
        <f t="shared" si="2"/>
        <v>39</v>
      </c>
      <c r="K56" s="78">
        <f t="shared" si="2"/>
        <v>40</v>
      </c>
      <c r="L56" s="78">
        <f t="shared" si="2"/>
        <v>38</v>
      </c>
      <c r="M56" s="78">
        <f t="shared" si="2"/>
        <v>8</v>
      </c>
      <c r="N56" s="78">
        <f t="shared" si="2"/>
        <v>15</v>
      </c>
      <c r="O56" s="78">
        <f t="shared" si="2"/>
        <v>13</v>
      </c>
      <c r="P56" s="78">
        <f t="shared" si="2"/>
        <v>10</v>
      </c>
      <c r="Q56" s="78">
        <f t="shared" si="2"/>
        <v>27</v>
      </c>
      <c r="R56" s="78">
        <f t="shared" si="2"/>
        <v>28</v>
      </c>
      <c r="S56" s="78">
        <f t="shared" si="2"/>
        <v>9</v>
      </c>
      <c r="T56" s="78">
        <f t="shared" si="2"/>
        <v>28</v>
      </c>
      <c r="U56" s="78">
        <f t="shared" si="2"/>
        <v>18</v>
      </c>
      <c r="V56" s="78">
        <f t="shared" si="2"/>
        <v>5</v>
      </c>
      <c r="W56" s="78">
        <f t="shared" si="2"/>
        <v>33</v>
      </c>
      <c r="X56" s="78">
        <f t="shared" si="2"/>
        <v>16</v>
      </c>
      <c r="Y56" s="78">
        <f t="shared" si="2"/>
        <v>18</v>
      </c>
      <c r="Z56" s="78">
        <f t="shared" si="2"/>
        <v>19</v>
      </c>
      <c r="AA56" s="78">
        <f t="shared" si="2"/>
        <v>24</v>
      </c>
      <c r="AB56" s="19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</row>
    <row r="57" spans="1:84" x14ac:dyDescent="0.2">
      <c r="P57"/>
      <c r="Q57"/>
      <c r="R57"/>
      <c r="S57"/>
      <c r="T57"/>
      <c r="U57"/>
      <c r="V57"/>
      <c r="W57"/>
      <c r="X57"/>
      <c r="Y57"/>
      <c r="Z57"/>
    </row>
    <row r="58" spans="1:84" ht="21" x14ac:dyDescent="0.35">
      <c r="A58" s="93" t="s">
        <v>70</v>
      </c>
      <c r="B58" s="10">
        <v>1</v>
      </c>
      <c r="C58" s="1">
        <f>COUNTIF(C4:$C$53,$B58)</f>
        <v>40</v>
      </c>
      <c r="D58" s="1">
        <f>COUNTIF($D4:D$53,$B58)</f>
        <v>37</v>
      </c>
      <c r="E58" s="1">
        <f>COUNTIF($E4:E$53,$B58)</f>
        <v>19</v>
      </c>
      <c r="F58" s="1">
        <f>COUNTIF($F4:F$53,$B58)</f>
        <v>21</v>
      </c>
      <c r="G58" s="1">
        <f>COUNTIF($G4:G$53,$B58)</f>
        <v>8</v>
      </c>
      <c r="H58" s="1">
        <f>COUNTIF($H4:H$53,$B58)</f>
        <v>31</v>
      </c>
      <c r="I58" s="1">
        <f>COUNTIF($I4:I$53,$B58)</f>
        <v>24</v>
      </c>
      <c r="J58" s="1">
        <f>COUNTIF($J4:J$53,$B58)</f>
        <v>39</v>
      </c>
      <c r="K58" s="1">
        <f>COUNTIF($K4:K$53,$B58)</f>
        <v>40</v>
      </c>
      <c r="L58" s="1">
        <f>COUNTIF($L4:L$53,$B58)</f>
        <v>38</v>
      </c>
      <c r="M58" s="1">
        <f>COUNTIF($M4:M$53,$B58)</f>
        <v>8</v>
      </c>
      <c r="N58" s="1">
        <f>COUNTIF($N4:N$53,$B58)</f>
        <v>15</v>
      </c>
      <c r="O58" s="1">
        <f>COUNTIF($O4:O$53,$B58)</f>
        <v>13</v>
      </c>
      <c r="P58" s="1">
        <f>COUNTIF($P4:P$53,$B58)</f>
        <v>10</v>
      </c>
      <c r="Q58" s="1">
        <f>COUNTIF($Q4:Q$53,$B58)</f>
        <v>27</v>
      </c>
      <c r="R58" s="1">
        <f>COUNTIF($R4:R$53,$B58)</f>
        <v>28</v>
      </c>
      <c r="S58" s="1">
        <f>COUNTIF($S4:S$53,$B58)</f>
        <v>9</v>
      </c>
      <c r="T58" s="1">
        <f>COUNTIF($T4:T$53,$B58)</f>
        <v>28</v>
      </c>
      <c r="U58" s="1">
        <f>COUNTIF($U4:U$53,$B58)</f>
        <v>18</v>
      </c>
      <c r="V58" s="1">
        <f>COUNTIF($V4:V$53,$B58)</f>
        <v>5</v>
      </c>
      <c r="W58" s="1">
        <f>COUNTIF($W4:W$53,$B58)</f>
        <v>33</v>
      </c>
      <c r="X58" s="1">
        <f>COUNTIF($X4:X$53,$B58)</f>
        <v>16</v>
      </c>
      <c r="Y58" s="1">
        <f>COUNTIF($Y4:Y$53,$B58)</f>
        <v>18</v>
      </c>
      <c r="Z58" s="1">
        <f>COUNTIF($Z4:Z$53,$B58)</f>
        <v>19</v>
      </c>
      <c r="AA58" s="1">
        <f>COUNTIF($AA4:AA$53,$B58)</f>
        <v>24</v>
      </c>
    </row>
    <row r="59" spans="1:84" ht="21" x14ac:dyDescent="0.35">
      <c r="A59" s="94"/>
      <c r="B59" s="10">
        <v>0</v>
      </c>
      <c r="C59" s="1">
        <f>COUNTIF(C5:$C$53,$B59)</f>
        <v>10</v>
      </c>
      <c r="D59" s="1">
        <f>COUNTIF($D5:D$53,$B59)</f>
        <v>13</v>
      </c>
      <c r="E59" s="1">
        <f>COUNTIF($E5:E$53,$B59)</f>
        <v>30</v>
      </c>
      <c r="F59" s="1">
        <f>COUNTIF($F5:F$53,$B59)</f>
        <v>28</v>
      </c>
      <c r="G59" s="1">
        <f>COUNTIF($G5:G$53,$B59)</f>
        <v>41</v>
      </c>
      <c r="H59" s="1">
        <f>COUNTIF($H5:H$53,$B59)</f>
        <v>18</v>
      </c>
      <c r="I59" s="1">
        <f>COUNTIF($I5:I$53,$B59)</f>
        <v>25</v>
      </c>
      <c r="J59" s="1">
        <f>COUNTIF($J5:J$53,$B59)</f>
        <v>11</v>
      </c>
      <c r="K59" s="1">
        <f>COUNTIF($K5:K$53,$B59)</f>
        <v>10</v>
      </c>
      <c r="L59" s="1">
        <f>COUNTIF($L5:L$53,$B59)</f>
        <v>12</v>
      </c>
      <c r="M59" s="1">
        <f>COUNTIF($M5:M$53,$B59)</f>
        <v>41</v>
      </c>
      <c r="N59" s="1">
        <f>COUNTIF($N5:N$53,$B59)</f>
        <v>34</v>
      </c>
      <c r="O59" s="1">
        <f>COUNTIF($O5:O$53,$B59)</f>
        <v>37</v>
      </c>
      <c r="P59" s="1">
        <f>COUNTIF($P5:P$53,$B59)</f>
        <v>40</v>
      </c>
      <c r="Q59" s="1">
        <f>COUNTIF($Q5:Q$53,$B59)</f>
        <v>22</v>
      </c>
      <c r="R59" s="1">
        <f>COUNTIF($R5:R$53,$B59)</f>
        <v>21</v>
      </c>
      <c r="S59" s="1">
        <f>COUNTIF($S5:S$53,$B59)</f>
        <v>40</v>
      </c>
      <c r="T59" s="1">
        <f>COUNTIF($T5:T$53,$B59)</f>
        <v>21</v>
      </c>
      <c r="U59" s="1">
        <f>COUNTIF($U5:U$53,$B59)</f>
        <v>31</v>
      </c>
      <c r="V59" s="1">
        <f>COUNTIF($V5:V$53,$B59)</f>
        <v>44</v>
      </c>
      <c r="W59" s="1">
        <f>COUNTIF($W5:W$53,$B59)</f>
        <v>16</v>
      </c>
      <c r="X59" s="1">
        <f>COUNTIF($X5:X$53,$B59)</f>
        <v>33</v>
      </c>
      <c r="Y59" s="1">
        <f>COUNTIF($Y5:Y$53,$B59)</f>
        <v>31</v>
      </c>
      <c r="Z59" s="1">
        <f>COUNTIF($Z5:Z$53,$B59)</f>
        <v>30</v>
      </c>
      <c r="AA59" s="1">
        <f>COUNTIF($AA5:AA$53,$B59)</f>
        <v>25</v>
      </c>
    </row>
    <row r="60" spans="1:84" x14ac:dyDescent="0.2">
      <c r="P60"/>
      <c r="Q60"/>
      <c r="R60"/>
      <c r="S60"/>
      <c r="T60"/>
      <c r="U60"/>
      <c r="V60"/>
      <c r="W60"/>
      <c r="X60"/>
      <c r="Y60"/>
      <c r="Z60"/>
    </row>
    <row r="61" spans="1:84" ht="21" x14ac:dyDescent="0.35">
      <c r="B61" s="9" t="s">
        <v>67</v>
      </c>
      <c r="C61" s="7"/>
      <c r="D61" s="8">
        <v>1</v>
      </c>
      <c r="E61" s="95" t="s">
        <v>65</v>
      </c>
      <c r="F61" s="95"/>
      <c r="G61" s="95"/>
      <c r="H61" s="95"/>
      <c r="I61" s="95"/>
      <c r="J61" s="95"/>
      <c r="K61" s="95"/>
      <c r="L61" s="95"/>
      <c r="P61"/>
      <c r="Q61"/>
      <c r="R61"/>
      <c r="S61"/>
      <c r="T61"/>
      <c r="U61"/>
      <c r="V61"/>
      <c r="W61"/>
      <c r="X61"/>
      <c r="Y61"/>
      <c r="Z61"/>
    </row>
    <row r="62" spans="1:84" ht="21" x14ac:dyDescent="0.35">
      <c r="B62" s="7"/>
      <c r="C62" s="7"/>
      <c r="D62" s="8">
        <v>0</v>
      </c>
      <c r="E62" s="95" t="s">
        <v>66</v>
      </c>
      <c r="F62" s="95"/>
      <c r="G62" s="95"/>
      <c r="H62" s="95"/>
      <c r="I62" s="95"/>
      <c r="J62" s="95"/>
      <c r="K62" s="95"/>
      <c r="L62" s="95"/>
      <c r="P62"/>
      <c r="Q62"/>
      <c r="R62"/>
      <c r="S62"/>
      <c r="T62"/>
      <c r="U62"/>
      <c r="V62"/>
      <c r="W62"/>
      <c r="X62"/>
      <c r="Y62"/>
      <c r="Z62"/>
    </row>
    <row r="63" spans="1:84" x14ac:dyDescent="0.2">
      <c r="P63"/>
      <c r="Q63"/>
      <c r="R63"/>
      <c r="S63"/>
      <c r="T63"/>
      <c r="U63"/>
      <c r="V63"/>
      <c r="W63"/>
      <c r="X63"/>
      <c r="Y63"/>
      <c r="Z63"/>
    </row>
    <row r="64" spans="1:84" x14ac:dyDescent="0.2">
      <c r="P64"/>
      <c r="Q64"/>
      <c r="R64"/>
      <c r="S64"/>
      <c r="T64"/>
      <c r="U64"/>
      <c r="V64"/>
      <c r="W64"/>
      <c r="X64"/>
      <c r="Y64"/>
      <c r="Z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</sheetData>
  <mergeCells count="15">
    <mergeCell ref="A58:A59"/>
    <mergeCell ref="E61:L61"/>
    <mergeCell ref="E62:L62"/>
    <mergeCell ref="W2:Y2"/>
    <mergeCell ref="Z2:AA2"/>
    <mergeCell ref="A1:A3"/>
    <mergeCell ref="B1:B3"/>
    <mergeCell ref="C1:AA1"/>
    <mergeCell ref="C2:E2"/>
    <mergeCell ref="F2:G2"/>
    <mergeCell ref="H2:I2"/>
    <mergeCell ref="J2:L2"/>
    <mergeCell ref="M2:P2"/>
    <mergeCell ref="Q2:S2"/>
    <mergeCell ref="T2:V2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3CB2A-1A90-4FFC-9B36-D2FF67EEC0CF}">
  <dimension ref="A1:C11"/>
  <sheetViews>
    <sheetView tabSelected="1" topLeftCell="A5" workbookViewId="0">
      <selection activeCell="A12" sqref="A12:XFD24"/>
    </sheetView>
  </sheetViews>
  <sheetFormatPr defaultRowHeight="21" x14ac:dyDescent="0.35"/>
  <cols>
    <col min="1" max="1" width="30.375" style="15" customWidth="1"/>
    <col min="2" max="2" width="18.25" style="15" customWidth="1"/>
    <col min="3" max="16384" width="9" style="15"/>
  </cols>
  <sheetData>
    <row r="1" spans="1:3" x14ac:dyDescent="0.35">
      <c r="A1" s="10" t="s">
        <v>81</v>
      </c>
      <c r="B1" s="10" t="s">
        <v>80</v>
      </c>
      <c r="C1" s="10" t="s">
        <v>82</v>
      </c>
    </row>
    <row r="2" spans="1:3" x14ac:dyDescent="0.35">
      <c r="A2" s="79" t="s">
        <v>71</v>
      </c>
      <c r="B2" s="79" t="s">
        <v>75</v>
      </c>
      <c r="C2" s="80">
        <v>2785</v>
      </c>
    </row>
    <row r="3" spans="1:3" x14ac:dyDescent="0.35">
      <c r="A3" s="79" t="s">
        <v>71</v>
      </c>
      <c r="B3" s="79" t="s">
        <v>76</v>
      </c>
      <c r="C3" s="80">
        <v>4924</v>
      </c>
    </row>
    <row r="4" spans="1:3" x14ac:dyDescent="0.35">
      <c r="A4" s="79" t="s">
        <v>71</v>
      </c>
      <c r="B4" s="79" t="s">
        <v>79</v>
      </c>
      <c r="C4" s="80">
        <v>3240</v>
      </c>
    </row>
    <row r="5" spans="1:3" x14ac:dyDescent="0.35">
      <c r="A5" s="79" t="s">
        <v>71</v>
      </c>
      <c r="B5" s="79" t="s">
        <v>77</v>
      </c>
      <c r="C5" s="80">
        <v>10730</v>
      </c>
    </row>
    <row r="6" spans="1:3" x14ac:dyDescent="0.35">
      <c r="A6" s="79" t="s">
        <v>71</v>
      </c>
      <c r="B6" s="79" t="s">
        <v>78</v>
      </c>
      <c r="C6" s="80">
        <v>219</v>
      </c>
    </row>
    <row r="7" spans="1:3" x14ac:dyDescent="0.35">
      <c r="A7" s="79" t="s">
        <v>3</v>
      </c>
      <c r="B7" s="79" t="s">
        <v>75</v>
      </c>
      <c r="C7" s="80">
        <v>450</v>
      </c>
    </row>
    <row r="8" spans="1:3" x14ac:dyDescent="0.35">
      <c r="A8" s="79" t="s">
        <v>3</v>
      </c>
      <c r="B8" s="79" t="s">
        <v>76</v>
      </c>
      <c r="C8" s="80">
        <v>759</v>
      </c>
    </row>
    <row r="9" spans="1:3" x14ac:dyDescent="0.35">
      <c r="A9" s="79" t="s">
        <v>3</v>
      </c>
      <c r="B9" s="79" t="s">
        <v>79</v>
      </c>
      <c r="C9" s="80">
        <v>1699</v>
      </c>
    </row>
    <row r="10" spans="1:3" x14ac:dyDescent="0.35">
      <c r="A10" s="79" t="s">
        <v>3</v>
      </c>
      <c r="B10" s="79" t="s">
        <v>77</v>
      </c>
      <c r="C10" s="80">
        <v>2509</v>
      </c>
    </row>
    <row r="11" spans="1:3" x14ac:dyDescent="0.35">
      <c r="A11" s="79" t="s">
        <v>3</v>
      </c>
      <c r="B11" s="79" t="s">
        <v>78</v>
      </c>
      <c r="C11" s="80">
        <v>294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หอพักที่จดและไม่จดทะเบียน(กทม.)</vt:lpstr>
      <vt:lpstr>แบบติดตามหอพัก (กทม)</vt:lpstr>
      <vt:lpstr>ประเทศ</vt:lpstr>
      <vt:lpstr>'หอพักที่จดและไม่จดทะเบียน(กทม.)'!Print_Titles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DCY10</cp:lastModifiedBy>
  <cp:lastPrinted>2026-07-02T04:44:23Z</cp:lastPrinted>
  <dcterms:created xsi:type="dcterms:W3CDTF">2021-04-26T08:34:55Z</dcterms:created>
  <dcterms:modified xsi:type="dcterms:W3CDTF">2026-07-07T10:39:36Z</dcterms:modified>
</cp:coreProperties>
</file>